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riamArcera\Downloads\"/>
    </mc:Choice>
  </mc:AlternateContent>
  <xr:revisionPtr revIDLastSave="0" documentId="8_{122305DD-D868-4715-A18B-BF24C4CEC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IATSU" sheetId="2" r:id="rId1"/>
    <sheet name="Tarifa GIATSU 2025" sheetId="4" state="hidden" r:id="rId2"/>
  </sheets>
  <definedNames>
    <definedName name="_xlnm._FilterDatabase" localSheetId="0" hidden="1">GIATSU!$A$1:$M$602</definedName>
    <definedName name="_xlnm._FilterDatabase" localSheetId="1" hidden="1">'Tarifa GIATSU 2025'!$A$1:$C$369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9" i="2" l="1"/>
  <c r="M396" i="2"/>
  <c r="M592" i="2"/>
  <c r="O138" i="2" l="1"/>
  <c r="O137" i="2"/>
  <c r="O136" i="2"/>
  <c r="O135" i="2"/>
  <c r="O133" i="2"/>
  <c r="O131" i="2"/>
  <c r="O129" i="2"/>
  <c r="O127" i="2"/>
  <c r="O125" i="2"/>
  <c r="O123" i="2"/>
  <c r="O121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358" i="2"/>
  <c r="O357" i="2"/>
  <c r="O356" i="2"/>
  <c r="O355" i="2"/>
  <c r="O354" i="2"/>
  <c r="O353" i="2"/>
  <c r="O352" i="2"/>
  <c r="O351" i="2"/>
  <c r="O349" i="2"/>
  <c r="O347" i="2"/>
  <c r="O345" i="2"/>
  <c r="O343" i="2"/>
  <c r="O341" i="2"/>
  <c r="O339" i="2"/>
  <c r="O337" i="2"/>
  <c r="O335" i="2"/>
  <c r="O333" i="2"/>
  <c r="O331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5" i="2"/>
  <c r="O303" i="2"/>
  <c r="O301" i="2"/>
  <c r="O299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0" i="2"/>
  <c r="O278" i="2"/>
  <c r="O276" i="2"/>
  <c r="O274" i="2"/>
  <c r="O272" i="2"/>
  <c r="O270" i="2"/>
  <c r="O268" i="2"/>
  <c r="O266" i="2"/>
  <c r="O263" i="2"/>
  <c r="O260" i="2"/>
  <c r="O257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7" i="2"/>
  <c r="O185" i="2"/>
  <c r="O183" i="2"/>
  <c r="O181" i="2"/>
  <c r="O179" i="2"/>
  <c r="O177" i="2"/>
  <c r="O175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7" i="2"/>
  <c r="O155" i="2"/>
  <c r="O153" i="2"/>
  <c r="O151" i="2"/>
  <c r="O149" i="2"/>
  <c r="O147" i="2"/>
  <c r="O145" i="2"/>
  <c r="O143" i="2"/>
  <c r="O141" i="2"/>
  <c r="O139" i="2"/>
  <c r="O40" i="2"/>
  <c r="O39" i="2"/>
  <c r="O37" i="2"/>
  <c r="O36" i="2"/>
  <c r="O35" i="2"/>
  <c r="O34" i="2"/>
  <c r="O33" i="2"/>
  <c r="O32" i="2"/>
  <c r="O31" i="2"/>
  <c r="O30" i="2"/>
  <c r="O29" i="2"/>
  <c r="O590" i="2"/>
  <c r="O588" i="2"/>
  <c r="O586" i="2"/>
  <c r="O584" i="2"/>
  <c r="O582" i="2"/>
  <c r="O580" i="2"/>
  <c r="O578" i="2"/>
  <c r="O575" i="2"/>
  <c r="O572" i="2"/>
  <c r="O569" i="2"/>
  <c r="O566" i="2"/>
  <c r="O563" i="2"/>
  <c r="O560" i="2"/>
  <c r="O557" i="2"/>
  <c r="O554" i="2"/>
  <c r="O552" i="2"/>
  <c r="O550" i="2"/>
  <c r="O548" i="2"/>
  <c r="O546" i="2"/>
  <c r="O544" i="2"/>
  <c r="O542" i="2"/>
  <c r="O540" i="2"/>
  <c r="O538" i="2"/>
  <c r="O536" i="2"/>
  <c r="O534" i="2"/>
  <c r="O532" i="2"/>
  <c r="O530" i="2"/>
  <c r="O527" i="2"/>
  <c r="O524" i="2"/>
  <c r="O521" i="2"/>
  <c r="O518" i="2"/>
  <c r="O515" i="2"/>
  <c r="O512" i="2"/>
  <c r="O509" i="2"/>
  <c r="O506" i="2"/>
  <c r="O503" i="2"/>
  <c r="O500" i="2"/>
  <c r="O498" i="2"/>
  <c r="O496" i="2"/>
  <c r="O494" i="2"/>
  <c r="O492" i="2"/>
  <c r="O490" i="2"/>
  <c r="O488" i="2"/>
  <c r="O486" i="2"/>
  <c r="O484" i="2"/>
  <c r="O482" i="2"/>
  <c r="O480" i="2"/>
  <c r="O478" i="2"/>
  <c r="O476" i="2"/>
  <c r="O474" i="2"/>
  <c r="O470" i="2"/>
  <c r="O466" i="2"/>
  <c r="O462" i="2"/>
  <c r="O458" i="2"/>
  <c r="O454" i="2"/>
  <c r="O450" i="2"/>
  <c r="O446" i="2"/>
  <c r="O442" i="2"/>
  <c r="O438" i="2"/>
  <c r="O434" i="2"/>
  <c r="O431" i="2"/>
  <c r="O428" i="2"/>
  <c r="O425" i="2"/>
  <c r="O422" i="2"/>
  <c r="O419" i="2"/>
  <c r="O416" i="2"/>
  <c r="O413" i="2"/>
  <c r="O410" i="2"/>
  <c r="O407" i="2"/>
  <c r="O404" i="2"/>
  <c r="O401" i="2"/>
  <c r="O367" i="2"/>
  <c r="O365" i="2"/>
  <c r="O363" i="2"/>
  <c r="O361" i="2"/>
  <c r="O359" i="2"/>
  <c r="M341" i="2" l="1"/>
  <c r="M268" i="2"/>
  <c r="M62" i="2"/>
  <c r="M60" i="2"/>
  <c r="M58" i="2"/>
  <c r="M56" i="2"/>
  <c r="M50" i="2"/>
  <c r="M297" i="2"/>
  <c r="M17" i="2"/>
  <c r="M390" i="2"/>
  <c r="M391" i="2"/>
  <c r="M392" i="2"/>
  <c r="M393" i="2"/>
  <c r="M389" i="2"/>
  <c r="M64" i="2" l="1"/>
  <c r="M52" i="2"/>
  <c r="M54" i="2"/>
  <c r="M309" i="2"/>
  <c r="M7" i="2"/>
  <c r="M26" i="2"/>
  <c r="M24" i="2"/>
  <c r="M18" i="2"/>
  <c r="M19" i="2"/>
  <c r="M79" i="2" l="1"/>
  <c r="M78" i="2"/>
  <c r="M77" i="2"/>
  <c r="M76" i="2"/>
  <c r="M75" i="2"/>
  <c r="M575" i="2" l="1"/>
  <c r="M572" i="2"/>
  <c r="M569" i="2"/>
  <c r="M566" i="2"/>
  <c r="M563" i="2"/>
  <c r="M560" i="2"/>
  <c r="M590" i="2"/>
  <c r="M588" i="2"/>
  <c r="M586" i="2"/>
  <c r="M584" i="2"/>
  <c r="M582" i="2"/>
  <c r="M580" i="2"/>
  <c r="M578" i="2"/>
  <c r="M72" i="2"/>
  <c r="M70" i="2"/>
  <c r="M68" i="2"/>
  <c r="M66" i="2"/>
  <c r="M40" i="2"/>
  <c r="M31" i="2"/>
  <c r="M4" i="2"/>
  <c r="M102" i="2"/>
  <c r="M48" i="2"/>
  <c r="M46" i="2"/>
  <c r="M44" i="2"/>
  <c r="M42" i="2"/>
  <c r="M247" i="2" l="1"/>
  <c r="M248" i="2"/>
  <c r="M249" i="2"/>
  <c r="M250" i="2"/>
  <c r="M251" i="2"/>
  <c r="M252" i="2"/>
  <c r="M253" i="2"/>
  <c r="M254" i="2"/>
  <c r="M329" i="2" l="1"/>
  <c r="M36" i="2" l="1"/>
  <c r="M37" i="2"/>
  <c r="M30" i="2"/>
  <c r="M35" i="2"/>
  <c r="M225" i="2"/>
  <c r="M226" i="2"/>
  <c r="M227" i="2"/>
  <c r="M228" i="2"/>
  <c r="M229" i="2"/>
  <c r="M230" i="2"/>
  <c r="M231" i="2"/>
  <c r="M224" i="2"/>
  <c r="M198" i="2"/>
  <c r="M199" i="2"/>
  <c r="M200" i="2"/>
  <c r="M201" i="2"/>
  <c r="M202" i="2"/>
  <c r="M203" i="2"/>
  <c r="M204" i="2"/>
  <c r="M205" i="2"/>
  <c r="M206" i="2"/>
  <c r="M207" i="2"/>
  <c r="M208" i="2"/>
  <c r="M197" i="2"/>
  <c r="M187" i="2"/>
  <c r="M185" i="2"/>
  <c r="M183" i="2"/>
  <c r="M181" i="2"/>
  <c r="M11" i="2"/>
  <c r="M10" i="2"/>
  <c r="M9" i="2"/>
  <c r="M8" i="2"/>
  <c r="M29" i="2" l="1"/>
  <c r="C368" i="4"/>
  <c r="M5" i="2"/>
  <c r="M3" i="2"/>
  <c r="C366" i="4" s="1"/>
  <c r="M2" i="2"/>
  <c r="C365" i="4" s="1"/>
  <c r="C354" i="4"/>
  <c r="M28" i="2"/>
  <c r="C353" i="4" s="1"/>
  <c r="M74" i="2" l="1"/>
  <c r="C10" i="4" s="1"/>
  <c r="M376" i="2"/>
  <c r="C11" i="4" s="1"/>
  <c r="M377" i="2"/>
  <c r="C12" i="4" s="1"/>
  <c r="M378" i="2"/>
  <c r="C13" i="4" s="1"/>
  <c r="M379" i="2"/>
  <c r="C14" i="4" s="1"/>
  <c r="M380" i="2"/>
  <c r="C15" i="4" s="1"/>
  <c r="M381" i="2"/>
  <c r="C16" i="4" s="1"/>
  <c r="M382" i="2"/>
  <c r="C17" i="4" s="1"/>
  <c r="M383" i="2"/>
  <c r="C18" i="4" s="1"/>
  <c r="M384" i="2"/>
  <c r="C19" i="4" s="1"/>
  <c r="M385" i="2"/>
  <c r="C20" i="4" s="1"/>
  <c r="M386" i="2"/>
  <c r="C21" i="4" s="1"/>
  <c r="M387" i="2"/>
  <c r="C22" i="4" s="1"/>
  <c r="M388" i="2"/>
  <c r="C23" i="4" s="1"/>
  <c r="M369" i="2"/>
  <c r="C24" i="4" s="1"/>
  <c r="M370" i="2"/>
  <c r="C25" i="4" s="1"/>
  <c r="M371" i="2"/>
  <c r="C26" i="4" s="1"/>
  <c r="M372" i="2"/>
  <c r="C27" i="4" s="1"/>
  <c r="M394" i="2"/>
  <c r="C33" i="4" s="1"/>
  <c r="M395" i="2"/>
  <c r="C34" i="4" s="1"/>
  <c r="M373" i="2"/>
  <c r="C35" i="4" s="1"/>
  <c r="M374" i="2"/>
  <c r="C36" i="4" s="1"/>
  <c r="M375" i="2"/>
  <c r="C37" i="4" s="1"/>
  <c r="C111" i="4"/>
  <c r="M88" i="2"/>
  <c r="C112" i="4" s="1"/>
  <c r="M89" i="2"/>
  <c r="C113" i="4" s="1"/>
  <c r="M90" i="2"/>
  <c r="C114" i="4" s="1"/>
  <c r="M92" i="2"/>
  <c r="C115" i="4" s="1"/>
  <c r="M93" i="2"/>
  <c r="C116" i="4" s="1"/>
  <c r="M91" i="2"/>
  <c r="C117" i="4" s="1"/>
  <c r="M80" i="2"/>
  <c r="C118" i="4" s="1"/>
  <c r="M81" i="2"/>
  <c r="C119" i="4" s="1"/>
  <c r="M82" i="2"/>
  <c r="C120" i="4" s="1"/>
  <c r="M83" i="2"/>
  <c r="C121" i="4" s="1"/>
  <c r="C122" i="4"/>
  <c r="M107" i="2"/>
  <c r="C123" i="4" s="1"/>
  <c r="M108" i="2"/>
  <c r="C124" i="4" s="1"/>
  <c r="M109" i="2"/>
  <c r="C125" i="4" s="1"/>
  <c r="M110" i="2"/>
  <c r="C126" i="4" s="1"/>
  <c r="M111" i="2"/>
  <c r="C127" i="4" s="1"/>
  <c r="M112" i="2"/>
  <c r="C128" i="4" s="1"/>
  <c r="M113" i="2"/>
  <c r="C129" i="4" s="1"/>
  <c r="M114" i="2"/>
  <c r="C130" i="4" s="1"/>
  <c r="M115" i="2"/>
  <c r="C131" i="4" s="1"/>
  <c r="C132" i="4"/>
  <c r="M116" i="2"/>
  <c r="C133" i="4" s="1"/>
  <c r="M117" i="2"/>
  <c r="C134" i="4" s="1"/>
  <c r="C135" i="4"/>
  <c r="C136" i="4"/>
  <c r="M118" i="2"/>
  <c r="C137" i="4" s="1"/>
  <c r="C138" i="4"/>
  <c r="M103" i="2"/>
  <c r="C139" i="4" s="1"/>
  <c r="M104" i="2"/>
  <c r="C140" i="4" s="1"/>
  <c r="M105" i="2"/>
  <c r="C141" i="4" s="1"/>
  <c r="M106" i="2"/>
  <c r="C142" i="4" s="1"/>
  <c r="M135" i="2"/>
  <c r="C160" i="4" s="1"/>
  <c r="M136" i="2"/>
  <c r="C161" i="4" s="1"/>
  <c r="M137" i="2"/>
  <c r="C162" i="4" s="1"/>
  <c r="M138" i="2"/>
  <c r="C163" i="4" s="1"/>
  <c r="M219" i="2"/>
  <c r="C164" i="4" s="1"/>
  <c r="M220" i="2"/>
  <c r="C165" i="4" s="1"/>
  <c r="M221" i="2"/>
  <c r="C166" i="4" s="1"/>
  <c r="M222" i="2"/>
  <c r="C167" i="4" s="1"/>
  <c r="M223" i="2"/>
  <c r="C168" i="4" s="1"/>
  <c r="M189" i="2"/>
  <c r="C173" i="4" s="1"/>
  <c r="M190" i="2"/>
  <c r="C174" i="4" s="1"/>
  <c r="M191" i="2"/>
  <c r="C175" i="4" s="1"/>
  <c r="M192" i="2"/>
  <c r="C176" i="4" s="1"/>
  <c r="M193" i="2"/>
  <c r="C177" i="4" s="1"/>
  <c r="M194" i="2"/>
  <c r="C178" i="4" s="1"/>
  <c r="M195" i="2"/>
  <c r="C179" i="4" s="1"/>
  <c r="M196" i="2"/>
  <c r="C180" i="4" s="1"/>
  <c r="M209" i="2"/>
  <c r="C181" i="4" s="1"/>
  <c r="M210" i="2"/>
  <c r="C182" i="4" s="1"/>
  <c r="C183" i="4"/>
  <c r="C184" i="4"/>
  <c r="M211" i="2"/>
  <c r="C185" i="4" s="1"/>
  <c r="M212" i="2"/>
  <c r="C186" i="4" s="1"/>
  <c r="M213" i="2"/>
  <c r="C187" i="4" s="1"/>
  <c r="M214" i="2"/>
  <c r="C188" i="4" s="1"/>
  <c r="M215" i="2"/>
  <c r="C189" i="4" s="1"/>
  <c r="M232" i="2"/>
  <c r="C190" i="4" s="1"/>
  <c r="M233" i="2"/>
  <c r="C191" i="4" s="1"/>
  <c r="M234" i="2"/>
  <c r="C192" i="4" s="1"/>
  <c r="M235" i="2"/>
  <c r="C193" i="4" s="1"/>
  <c r="M236" i="2"/>
  <c r="C194" i="4" s="1"/>
  <c r="C195" i="4"/>
  <c r="M237" i="2"/>
  <c r="C196" i="4" s="1"/>
  <c r="M238" i="2"/>
  <c r="C197" i="4" s="1"/>
  <c r="M239" i="2"/>
  <c r="C198" i="4" s="1"/>
  <c r="M240" i="2"/>
  <c r="C199" i="4" s="1"/>
  <c r="M241" i="2"/>
  <c r="C200" i="4" s="1"/>
  <c r="M242" i="2"/>
  <c r="C201" i="4" s="1"/>
  <c r="M243" i="2"/>
  <c r="C202" i="4" s="1"/>
  <c r="M244" i="2"/>
  <c r="C203" i="4" s="1"/>
  <c r="M245" i="2"/>
  <c r="C204" i="4" s="1"/>
  <c r="M246" i="2"/>
  <c r="C205" i="4" s="1"/>
  <c r="M216" i="2"/>
  <c r="C206" i="4" s="1"/>
  <c r="M217" i="2"/>
  <c r="C207" i="4" s="1"/>
  <c r="M218" i="2"/>
  <c r="C208" i="4" s="1"/>
  <c r="M172" i="2"/>
  <c r="C210" i="4" s="1"/>
  <c r="M171" i="2"/>
  <c r="C211" i="4" s="1"/>
  <c r="M97" i="2"/>
  <c r="C212" i="4" s="1"/>
  <c r="M98" i="2"/>
  <c r="C213" i="4" s="1"/>
  <c r="M99" i="2"/>
  <c r="C214" i="4" s="1"/>
  <c r="M100" i="2"/>
  <c r="C215" i="4" s="1"/>
  <c r="M101" i="2"/>
  <c r="C216" i="4" s="1"/>
  <c r="C217" i="4"/>
  <c r="C218" i="4"/>
  <c r="C219" i="4"/>
  <c r="M168" i="2"/>
  <c r="C220" i="4" s="1"/>
  <c r="M169" i="2"/>
  <c r="C221" i="4" s="1"/>
  <c r="M170" i="2"/>
  <c r="C222" i="4" s="1"/>
  <c r="M159" i="2"/>
  <c r="C223" i="4" s="1"/>
  <c r="M160" i="2"/>
  <c r="C224" i="4" s="1"/>
  <c r="M161" i="2"/>
  <c r="C225" i="4" s="1"/>
  <c r="M162" i="2"/>
  <c r="C226" i="4" s="1"/>
  <c r="M163" i="2"/>
  <c r="C227" i="4" s="1"/>
  <c r="M164" i="2"/>
  <c r="C228" i="4" s="1"/>
  <c r="M165" i="2"/>
  <c r="C229" i="4" s="1"/>
  <c r="M166" i="2"/>
  <c r="C230" i="4" s="1"/>
  <c r="M167" i="2"/>
  <c r="C231" i="4" s="1"/>
  <c r="C233" i="4"/>
  <c r="M310" i="2"/>
  <c r="C235" i="4"/>
  <c r="M311" i="2"/>
  <c r="M282" i="2"/>
  <c r="M312" i="2"/>
  <c r="C239" i="4"/>
  <c r="M283" i="2"/>
  <c r="M284" i="2"/>
  <c r="M285" i="2"/>
  <c r="C265" i="4"/>
  <c r="M286" i="2"/>
  <c r="M287" i="2"/>
  <c r="M288" i="2"/>
  <c r="M289" i="2"/>
  <c r="M290" i="2"/>
  <c r="M291" i="2"/>
  <c r="M292" i="2"/>
  <c r="M313" i="2"/>
  <c r="M314" i="2"/>
  <c r="C282" i="4"/>
  <c r="M315" i="2"/>
  <c r="C284" i="4"/>
  <c r="M316" i="2"/>
  <c r="M317" i="2"/>
  <c r="M293" i="2"/>
  <c r="M318" i="2"/>
  <c r="M319" i="2"/>
  <c r="M320" i="2"/>
  <c r="M321" i="2"/>
  <c r="M322" i="2"/>
  <c r="M294" i="2"/>
  <c r="M323" i="2"/>
  <c r="M324" i="2"/>
  <c r="M295" i="2"/>
  <c r="M325" i="2"/>
  <c r="M296" i="2"/>
  <c r="M326" i="2"/>
  <c r="M327" i="2"/>
  <c r="M328" i="2"/>
  <c r="M351" i="2"/>
  <c r="M307" i="2"/>
  <c r="M352" i="2"/>
  <c r="C324" i="4"/>
  <c r="M353" i="2"/>
  <c r="M308" i="2"/>
  <c r="C327" i="4"/>
  <c r="C328" i="4"/>
  <c r="M354" i="2"/>
  <c r="M355" i="2"/>
  <c r="M356" i="2"/>
  <c r="M357" i="2"/>
  <c r="M358" i="2"/>
  <c r="C334" i="4"/>
  <c r="C335" i="4"/>
  <c r="C336" i="4"/>
  <c r="M15" i="2"/>
  <c r="C337" i="4" s="1"/>
  <c r="M16" i="2"/>
  <c r="C338" i="4" s="1"/>
  <c r="M12" i="2"/>
  <c r="C339" i="4" s="1"/>
  <c r="M13" i="2"/>
  <c r="C340" i="4" s="1"/>
  <c r="M14" i="2"/>
  <c r="C341" i="4" s="1"/>
  <c r="C342" i="4"/>
  <c r="C343" i="4"/>
  <c r="C344" i="4"/>
  <c r="C345" i="4"/>
  <c r="C346" i="4"/>
  <c r="C347" i="4"/>
  <c r="C352" i="4"/>
  <c r="M39" i="2"/>
  <c r="C355" i="4" s="1"/>
  <c r="C356" i="4"/>
  <c r="M32" i="2"/>
  <c r="C357" i="4" s="1"/>
  <c r="C358" i="4"/>
  <c r="M33" i="2"/>
  <c r="C359" i="4" s="1"/>
  <c r="M34" i="2"/>
  <c r="C360" i="4" s="1"/>
  <c r="C361" i="4"/>
  <c r="C362" i="4"/>
  <c r="C363" i="4"/>
  <c r="M6" i="2"/>
  <c r="C364" i="4" s="1"/>
  <c r="C299" i="4" l="1"/>
  <c r="C287" i="4"/>
  <c r="C275" i="4"/>
  <c r="C263" i="4"/>
  <c r="C333" i="4"/>
  <c r="C293" i="4"/>
  <c r="C281" i="4"/>
  <c r="C269" i="4"/>
  <c r="C257" i="4"/>
  <c r="C332" i="4"/>
  <c r="C292" i="4"/>
  <c r="C268" i="4"/>
  <c r="C331" i="4"/>
  <c r="C303" i="4"/>
  <c r="C291" i="4"/>
  <c r="C279" i="4"/>
  <c r="C267" i="4"/>
  <c r="C329" i="4"/>
  <c r="C301" i="4"/>
  <c r="C289" i="4"/>
  <c r="C277" i="4"/>
  <c r="C237" i="4"/>
  <c r="C300" i="4"/>
  <c r="C288" i="4"/>
  <c r="C276" i="4"/>
  <c r="C264" i="4"/>
  <c r="C236" i="4"/>
  <c r="C326" i="4"/>
  <c r="C298" i="4"/>
  <c r="C286" i="4"/>
  <c r="C274" i="4"/>
  <c r="C262" i="4"/>
  <c r="C234" i="4"/>
  <c r="C325" i="4"/>
  <c r="C297" i="4"/>
  <c r="C285" i="4"/>
  <c r="C273" i="4"/>
  <c r="C261" i="4"/>
  <c r="C272" i="4"/>
  <c r="C260" i="4"/>
  <c r="C232" i="4"/>
  <c r="C296" i="4"/>
  <c r="C323" i="4"/>
  <c r="C295" i="4"/>
  <c r="C283" i="4"/>
  <c r="C271" i="4"/>
  <c r="C259" i="4"/>
  <c r="C321" i="4"/>
  <c r="C304" i="4"/>
  <c r="C280" i="4"/>
  <c r="C256" i="4"/>
  <c r="C330" i="4"/>
  <c r="C302" i="4"/>
  <c r="C290" i="4"/>
  <c r="C278" i="4"/>
  <c r="C266" i="4"/>
  <c r="C238" i="4"/>
  <c r="C322" i="4"/>
  <c r="C294" i="4"/>
  <c r="C270" i="4"/>
  <c r="C258" i="4"/>
  <c r="M153" i="2"/>
  <c r="M155" i="2"/>
  <c r="M151" i="2"/>
  <c r="M157" i="2"/>
  <c r="M149" i="2"/>
  <c r="M425" i="2"/>
  <c r="C68" i="4" s="1"/>
  <c r="M401" i="2"/>
  <c r="C60" i="4" s="1"/>
  <c r="M498" i="2"/>
  <c r="C49" i="4" s="1"/>
  <c r="M490" i="2"/>
  <c r="C45" i="4" s="1"/>
  <c r="M482" i="2"/>
  <c r="C41" i="4" s="1"/>
  <c r="C38" i="4"/>
  <c r="C100" i="4"/>
  <c r="M534" i="2"/>
  <c r="C96" i="4" s="1"/>
  <c r="M474" i="2"/>
  <c r="C92" i="4" s="1"/>
  <c r="M552" i="2"/>
  <c r="C89" i="4" s="1"/>
  <c r="M544" i="2"/>
  <c r="C85" i="4" s="1"/>
  <c r="M536" i="2"/>
  <c r="C81" i="4" s="1"/>
  <c r="M276" i="2"/>
  <c r="M147" i="2"/>
  <c r="C105" i="4" s="1"/>
  <c r="M139" i="2"/>
  <c r="C101" i="4" s="1"/>
  <c r="C97" i="4"/>
  <c r="M476" i="2"/>
  <c r="C93" i="4" s="1"/>
  <c r="M546" i="2"/>
  <c r="C86" i="4" s="1"/>
  <c r="M538" i="2"/>
  <c r="C82" i="4" s="1"/>
  <c r="M466" i="2"/>
  <c r="C79" i="4" s="1"/>
  <c r="M509" i="2"/>
  <c r="C53" i="4" s="1"/>
  <c r="C350" i="4"/>
  <c r="M347" i="2"/>
  <c r="M331" i="2"/>
  <c r="M119" i="2"/>
  <c r="C154" i="4" s="1"/>
  <c r="M129" i="2"/>
  <c r="C150" i="4" s="1"/>
  <c r="M458" i="2"/>
  <c r="C77" i="4" s="1"/>
  <c r="M22" i="2"/>
  <c r="C349" i="4" s="1"/>
  <c r="M305" i="2"/>
  <c r="M301" i="2"/>
  <c r="M339" i="2"/>
  <c r="C308" i="4"/>
  <c r="C157" i="4"/>
  <c r="C153" i="4"/>
  <c r="M127" i="2"/>
  <c r="C149" i="4" s="1"/>
  <c r="C145" i="4"/>
  <c r="M278" i="2"/>
  <c r="M272" i="2"/>
  <c r="C246" i="4"/>
  <c r="M141" i="2"/>
  <c r="C102" i="4" s="1"/>
  <c r="C98" i="4"/>
  <c r="M530" i="2"/>
  <c r="C94" i="4" s="1"/>
  <c r="M548" i="2"/>
  <c r="C87" i="4" s="1"/>
  <c r="M540" i="2"/>
  <c r="C83" i="4" s="1"/>
  <c r="M361" i="2"/>
  <c r="C29" i="4" s="1"/>
  <c r="C7" i="4"/>
  <c r="C248" i="4"/>
  <c r="M542" i="2"/>
  <c r="C84" i="4" s="1"/>
  <c r="M266" i="2"/>
  <c r="M175" i="2"/>
  <c r="C169" i="4" s="1"/>
  <c r="M270" i="2"/>
  <c r="M173" i="2"/>
  <c r="C209" i="4" s="1"/>
  <c r="M179" i="2"/>
  <c r="C171" i="4" s="1"/>
  <c r="M263" i="2"/>
  <c r="C107" i="4"/>
  <c r="M506" i="2"/>
  <c r="C52" i="4" s="1"/>
  <c r="M280" i="2"/>
  <c r="M274" i="2"/>
  <c r="C247" i="4"/>
  <c r="M177" i="2"/>
  <c r="C170" i="4" s="1"/>
  <c r="M143" i="2"/>
  <c r="C103" i="4" s="1"/>
  <c r="M532" i="2"/>
  <c r="C95" i="4" s="1"/>
  <c r="M550" i="2"/>
  <c r="C88" i="4" s="1"/>
  <c r="M416" i="2"/>
  <c r="C65" i="4" s="1"/>
  <c r="M521" i="2"/>
  <c r="C57" i="4" s="1"/>
  <c r="M363" i="2"/>
  <c r="C30" i="4" s="1"/>
  <c r="M20" i="2"/>
  <c r="C348" i="4" s="1"/>
  <c r="M349" i="2"/>
  <c r="M345" i="2"/>
  <c r="M337" i="2"/>
  <c r="M333" i="2"/>
  <c r="C156" i="4"/>
  <c r="M133" i="2"/>
  <c r="C152" i="4" s="1"/>
  <c r="M125" i="2"/>
  <c r="C148" i="4" s="1"/>
  <c r="C144" i="4"/>
  <c r="C109" i="4"/>
  <c r="M557" i="2"/>
  <c r="C91" i="4" s="1"/>
  <c r="M431" i="2"/>
  <c r="C70" i="4" s="1"/>
  <c r="M407" i="2"/>
  <c r="C62" i="4" s="1"/>
  <c r="M512" i="2"/>
  <c r="C54" i="4" s="1"/>
  <c r="M496" i="2"/>
  <c r="C48" i="4" s="1"/>
  <c r="M488" i="2"/>
  <c r="C44" i="4" s="1"/>
  <c r="M480" i="2"/>
  <c r="C40" i="4" s="1"/>
  <c r="M260" i="2"/>
  <c r="C106" i="4"/>
  <c r="M470" i="2"/>
  <c r="C80" i="4" s="1"/>
  <c r="M462" i="2"/>
  <c r="C78" i="4" s="1"/>
  <c r="M454" i="2"/>
  <c r="C76" i="4" s="1"/>
  <c r="M446" i="2"/>
  <c r="C74" i="4" s="1"/>
  <c r="M438" i="2"/>
  <c r="C72" i="4" s="1"/>
  <c r="M422" i="2"/>
  <c r="C67" i="4" s="1"/>
  <c r="M527" i="2"/>
  <c r="C59" i="4" s="1"/>
  <c r="M503" i="2"/>
  <c r="C51" i="4" s="1"/>
  <c r="C99" i="4"/>
  <c r="C351" i="4"/>
  <c r="M303" i="2"/>
  <c r="M299" i="2"/>
  <c r="C310" i="4"/>
  <c r="C306" i="4"/>
  <c r="C159" i="4"/>
  <c r="C155" i="4"/>
  <c r="M131" i="2"/>
  <c r="C151" i="4" s="1"/>
  <c r="M123" i="2"/>
  <c r="C147" i="4" s="1"/>
  <c r="C143" i="4"/>
  <c r="M413" i="2"/>
  <c r="C64" i="4" s="1"/>
  <c r="M518" i="2"/>
  <c r="C56" i="4" s="1"/>
  <c r="M494" i="2"/>
  <c r="C47" i="4" s="1"/>
  <c r="M486" i="2"/>
  <c r="C43" i="4" s="1"/>
  <c r="M478" i="2"/>
  <c r="C39" i="4" s="1"/>
  <c r="M255" i="2"/>
  <c r="C172" i="4"/>
  <c r="C108" i="4"/>
  <c r="M554" i="2"/>
  <c r="C90" i="4" s="1"/>
  <c r="M428" i="2"/>
  <c r="C69" i="4" s="1"/>
  <c r="M404" i="2"/>
  <c r="C61" i="4" s="1"/>
  <c r="M367" i="2"/>
  <c r="C32" i="4" s="1"/>
  <c r="M359" i="2"/>
  <c r="C28" i="4" s="1"/>
  <c r="C3" i="4"/>
  <c r="M343" i="2"/>
  <c r="M335" i="2"/>
  <c r="M257" i="2"/>
  <c r="C158" i="4"/>
  <c r="M121" i="2"/>
  <c r="C146" i="4" s="1"/>
  <c r="M419" i="2"/>
  <c r="C66" i="4" s="1"/>
  <c r="M524" i="2"/>
  <c r="C58" i="4" s="1"/>
  <c r="M500" i="2"/>
  <c r="C50" i="4" s="1"/>
  <c r="M492" i="2"/>
  <c r="C46" i="4" s="1"/>
  <c r="M484" i="2"/>
  <c r="C42" i="4" s="1"/>
  <c r="C110" i="4"/>
  <c r="M145" i="2"/>
  <c r="C104" i="4" s="1"/>
  <c r="M450" i="2"/>
  <c r="C75" i="4" s="1"/>
  <c r="M442" i="2"/>
  <c r="C73" i="4" s="1"/>
  <c r="M434" i="2"/>
  <c r="C71" i="4" s="1"/>
  <c r="M410" i="2"/>
  <c r="C63" i="4" s="1"/>
  <c r="M515" i="2"/>
  <c r="C55" i="4" s="1"/>
  <c r="M365" i="2"/>
  <c r="C31" i="4" s="1"/>
  <c r="C9" i="4"/>
  <c r="C5" i="4"/>
  <c r="C2" i="4"/>
  <c r="C8" i="4"/>
  <c r="C4" i="4"/>
  <c r="C6" i="4"/>
  <c r="C249" i="4" l="1"/>
  <c r="C243" i="4"/>
  <c r="C305" i="4"/>
  <c r="C245" i="4"/>
  <c r="C314" i="4"/>
  <c r="C307" i="4"/>
  <c r="C244" i="4"/>
  <c r="C315" i="4"/>
  <c r="C312" i="4"/>
  <c r="C242" i="4"/>
  <c r="C316" i="4"/>
  <c r="C250" i="4"/>
  <c r="C254" i="4"/>
  <c r="C253" i="4"/>
  <c r="C309" i="4"/>
  <c r="C318" i="4"/>
  <c r="C241" i="4"/>
  <c r="C313" i="4"/>
  <c r="C320" i="4"/>
  <c r="C252" i="4"/>
  <c r="C240" i="4"/>
  <c r="C317" i="4"/>
  <c r="C311" i="4"/>
  <c r="C251" i="4"/>
  <c r="C255" i="4"/>
  <c r="C319" i="4"/>
  <c r="C367" i="4"/>
  <c r="C369" i="4"/>
</calcChain>
</file>

<file path=xl/sharedStrings.xml><?xml version="1.0" encoding="utf-8"?>
<sst xmlns="http://schemas.openxmlformats.org/spreadsheetml/2006/main" count="6023" uniqueCount="1997">
  <si>
    <t>Codigo Compuesto</t>
  </si>
  <si>
    <t>Codigo EAN  Compuesto</t>
  </si>
  <si>
    <t xml:space="preserve"> Marca</t>
  </si>
  <si>
    <t xml:space="preserve"> Gama</t>
  </si>
  <si>
    <t xml:space="preserve"> Familia</t>
  </si>
  <si>
    <t xml:space="preserve"> Subfamilia</t>
  </si>
  <si>
    <t>Codigo Componente</t>
  </si>
  <si>
    <t>Nombre Componente</t>
  </si>
  <si>
    <t>Codigo EAN  Componente</t>
  </si>
  <si>
    <t>GIA-S09AR2E-R32</t>
  </si>
  <si>
    <t>Split 1x1 4.0 AROMA2E 2,6kW DC Inverter WF</t>
  </si>
  <si>
    <t>GIATSU</t>
  </si>
  <si>
    <t>HOME</t>
  </si>
  <si>
    <t>SPLIT PARED 1X1</t>
  </si>
  <si>
    <t>CONJUNTOS SPLIT PARED 1X1</t>
  </si>
  <si>
    <t>GIA-S12AR2E-R32</t>
  </si>
  <si>
    <t>Split 1x1 4.0 AROMA2E 3.5kW DC Inverter WF</t>
  </si>
  <si>
    <t>GIA-S18AR2E-R32</t>
  </si>
  <si>
    <t>Split 1x1 5.2 kW AROMA 2E DC Inverter WF</t>
  </si>
  <si>
    <t>GIA-S09SAKU-R32</t>
  </si>
  <si>
    <t>Split 1x1 Sakura 4.0 DC Inverter 2.6 kW Wifi incl.</t>
  </si>
  <si>
    <t>GIA-S12SAKU-R32</t>
  </si>
  <si>
    <t>Split 1x1 Sakura 4.0 DC Inverter 3.5 kW Wifi incl.</t>
  </si>
  <si>
    <t>GIA-S18SAKU-R32</t>
  </si>
  <si>
    <t>Split 1x1 Sakura 4.0 DC Inverter 5.2 kW Wifi incl.</t>
  </si>
  <si>
    <t>GIA-S24SAKU-R32</t>
  </si>
  <si>
    <t>Split 1x1 Sakura 4.0 DC Inverter 7.1 kW Wifi incl.</t>
  </si>
  <si>
    <t>GIA-AAM35DA-R290</t>
  </si>
  <si>
    <t>AA Monoblock R290 3.5 KW IKALA</t>
  </si>
  <si>
    <t>8435483851665</t>
  </si>
  <si>
    <t>MONOBLOC SIN UNIDAD EXTERIOR</t>
  </si>
  <si>
    <t>MONOBLOC INTERIOR PARED</t>
  </si>
  <si>
    <t>GIA-MC6I-09ADM2R32WF</t>
  </si>
  <si>
    <t>U.Int 2.6 kW Cassette 60x60 Multi ADMIRA PLUS R32</t>
  </si>
  <si>
    <t>8435483858619</t>
  </si>
  <si>
    <t>MULTI</t>
  </si>
  <si>
    <t>U. INTERIORES MULTI CASSETTE</t>
  </si>
  <si>
    <t>GIA-MC6I-12ADM2R32WF</t>
  </si>
  <si>
    <t>U.Int 3.5 kW Cassette 60x60 Multi ADMIRA PLUS R32</t>
  </si>
  <si>
    <t>8435483858602</t>
  </si>
  <si>
    <t>GIA-MC6I-18ADM2R32WF</t>
  </si>
  <si>
    <t>U.Int 5.2 kW Cassette 60x60 Multi ADMIRA PLUS R32</t>
  </si>
  <si>
    <t>8435483858596</t>
  </si>
  <si>
    <t>GIA-MC9I-24ADM2R32WF</t>
  </si>
  <si>
    <t>U.Int 7.1 kW Cassette 90x90 Multi ADMIRA PLUS R32</t>
  </si>
  <si>
    <t>8435483858589</t>
  </si>
  <si>
    <t>GIA-MCF-18ADM2R32</t>
  </si>
  <si>
    <t>U.Int. 5.2 kW Suelo-Techo Multi ADMIRA PLUS R32</t>
  </si>
  <si>
    <t>8435483858718</t>
  </si>
  <si>
    <t>U. INTERIORES MULTI SUELO-TECHO</t>
  </si>
  <si>
    <t>GIA-MCF-24ADM2R32</t>
  </si>
  <si>
    <t>U.Int. 7.1 kW Suelo-Techo Multi ADMIRA PLUS R32</t>
  </si>
  <si>
    <t>8435483858701</t>
  </si>
  <si>
    <t>GIA-MDI-09ADM2R32-WF</t>
  </si>
  <si>
    <t>U.Int. 2.6 kW Conducto Multi ADMIRA PLUS R32 WIFI</t>
  </si>
  <si>
    <t>8435483858794</t>
  </si>
  <si>
    <t>U. INTERIORES MULTI CONDUCTO</t>
  </si>
  <si>
    <t>GIA-MDI-12ADM2R32-WF</t>
  </si>
  <si>
    <t>U.Int. 3.5 kW Conducto Multi ADMIRA PLUS R32 WIFI</t>
  </si>
  <si>
    <t>8435483858787</t>
  </si>
  <si>
    <t>GIA-MDI-18ADM2R32-WF</t>
  </si>
  <si>
    <t>U.Int. 5.2 kW Conducto Multi ADMIRA PLUS R32 WIFI</t>
  </si>
  <si>
    <t>8435483858770</t>
  </si>
  <si>
    <t>GIA-MDI-24ADM2R32-WF</t>
  </si>
  <si>
    <t>U.Int. 7.1 kW Conducto Multi ADMIRA PLUS R32 WIFI</t>
  </si>
  <si>
    <t>8435483858763</t>
  </si>
  <si>
    <t>GIA-MFI-09ADM2R32</t>
  </si>
  <si>
    <t>U.Int. 2.6 kw Consola Multi ADMIRA PLUS R32</t>
  </si>
  <si>
    <t>8435483858671</t>
  </si>
  <si>
    <t>U. INTERIORES MULTI CONSOLA SUELO</t>
  </si>
  <si>
    <t>GIA-MFI-12ADM2R32</t>
  </si>
  <si>
    <t>U.Int. 3.5 kw Consola Multi ADMIRA PLUS R32</t>
  </si>
  <si>
    <t>8435483858664</t>
  </si>
  <si>
    <t>GIA-MFI-16ADM2R32</t>
  </si>
  <si>
    <t>U.Int. 4.6 kw Consola Multi ADMIRA PLUS R32</t>
  </si>
  <si>
    <t>8435483858657</t>
  </si>
  <si>
    <t>GIA-MSI-07AR2ER32</t>
  </si>
  <si>
    <t>U.Int. MultiSplit 2.05 kW AROMA 2E Wifi</t>
  </si>
  <si>
    <t>8435483863910</t>
  </si>
  <si>
    <t>U. INTERIORES MULTI SPLIT PARED</t>
  </si>
  <si>
    <t>GIA-MSI-09AR2ER32</t>
  </si>
  <si>
    <t>U.Int. MultiSplit 2,6kW AROMA 2E Wifi incl.</t>
  </si>
  <si>
    <t>8435483855076</t>
  </si>
  <si>
    <t>GIA-MSI-12AR2ER32</t>
  </si>
  <si>
    <t>U.Int. MultiSplit 3.5 Kw Inv. AROMA 2E Wifi incl.</t>
  </si>
  <si>
    <t>8435483855083</t>
  </si>
  <si>
    <t>GIA-MSI-18AR2ER32</t>
  </si>
  <si>
    <t>U.Int. MultiSplit AROMA 2E 5,2 kW Wifi incl.</t>
  </si>
  <si>
    <t>8435483855090</t>
  </si>
  <si>
    <t>GIA-MSI-24AR2ER32</t>
  </si>
  <si>
    <t>U.Int. MultiSplit AROMA 2E 7.1kw Wifi incl.</t>
  </si>
  <si>
    <t>8435483855106</t>
  </si>
  <si>
    <t>GIA-MO2-14IX41B2R32</t>
  </si>
  <si>
    <t>U.Ext. MultiSplit 2x1 IX41BR32 de 4,1kW</t>
  </si>
  <si>
    <t>8435483837010</t>
  </si>
  <si>
    <t>GIA-MO2-18IX41B2R32</t>
  </si>
  <si>
    <t>U.Ext. MultiSplit Combinable IX41BR32 5.2 kW</t>
  </si>
  <si>
    <t>8435483837041</t>
  </si>
  <si>
    <t>GIA-MO3-21IX41B2R32</t>
  </si>
  <si>
    <t>U.Ext. MultiSplit Combinable IX41BR32 6.1 kW</t>
  </si>
  <si>
    <t>8435483837027</t>
  </si>
  <si>
    <t>GIA-MO3-27IX41B2R32</t>
  </si>
  <si>
    <t>U.Ext. MultiSplit Combinable IX41BR32 8.0 kW</t>
  </si>
  <si>
    <t>8435483837034</t>
  </si>
  <si>
    <t>GIA-MO4-28IX41B2R32</t>
  </si>
  <si>
    <t>U.Ext. MultiSplit Combinable IX41B2R32 8.5 kW</t>
  </si>
  <si>
    <t>8435483855151</t>
  </si>
  <si>
    <t>GIA-MO4-36IX41B2R32</t>
  </si>
  <si>
    <t>U.Ext. MultiSplit Combinable IX41B2R32 10.5 kW</t>
  </si>
  <si>
    <t>8435483855168</t>
  </si>
  <si>
    <t>GIA-MO5-42IX41B2R32</t>
  </si>
  <si>
    <t>U.Ext. MultiSplit Combinable IX41B2R32 12kW</t>
  </si>
  <si>
    <t>8435483837218</t>
  </si>
  <si>
    <t>GIA-2D18ADM2R32-WF</t>
  </si>
  <si>
    <t>Twin Conductos 5.2 kW 1x220 ADMIRA PLUS WIFI</t>
  </si>
  <si>
    <t>8435483857476</t>
  </si>
  <si>
    <t>OFFICE</t>
  </si>
  <si>
    <t>CONDUCTOS LCAC</t>
  </si>
  <si>
    <t>CONJUNTOS CONDUCTOS LCAC AXIALES</t>
  </si>
  <si>
    <t>FQZHN01D</t>
  </si>
  <si>
    <t>Distribuidor Aislado U.Int. VRF V4+ &lt;16,6kW</t>
  </si>
  <si>
    <t>8435483826724</t>
  </si>
  <si>
    <t>GIA-DI-09ADM2R32-WF</t>
  </si>
  <si>
    <t>U.Int. Conductos 2.6 kW ADMIRA PLUS Wifi Incluido</t>
  </si>
  <si>
    <t>8435483858022</t>
  </si>
  <si>
    <t>GIA-UO-24ADM2R32</t>
  </si>
  <si>
    <t xml:space="preserve">U.Ext. 7.1 kW 1x220 ADMIRA PLUS  </t>
  </si>
  <si>
    <t>8435483858091</t>
  </si>
  <si>
    <t>GIA-2D24ADM2R32-WF</t>
  </si>
  <si>
    <t>Twin Conductos 7.1 kW 1x220 ADMIRA PLUS WIFI</t>
  </si>
  <si>
    <t>8435483857483</t>
  </si>
  <si>
    <t>GIA-DI-12ADM2R32-WF</t>
  </si>
  <si>
    <t>U.Int. Conductos 3.5 kW ADMIRA PLUS Wifi Incluido</t>
  </si>
  <si>
    <t>8435483858046</t>
  </si>
  <si>
    <t>GIA-2D36ADM2R32-WF</t>
  </si>
  <si>
    <t>Twin Conductos 10.5 kW 1x220 ADMIRA PLUS WIFI</t>
  </si>
  <si>
    <t>8435483857490</t>
  </si>
  <si>
    <t>GIA-DI-18ADM2R32-WF</t>
  </si>
  <si>
    <t>U.Int. Conductos 5.2 kW ADMIRA PLUS Wifi Incluido</t>
  </si>
  <si>
    <t>8435483858060</t>
  </si>
  <si>
    <t>GIA-UO-36ADM2R32</t>
  </si>
  <si>
    <t xml:space="preserve">U.Ext. 10.5 kW 1x220 ADMIRA PLUS  </t>
  </si>
  <si>
    <t>8435483858145</t>
  </si>
  <si>
    <t>GIA-2D48ADM2R32-WFT3</t>
  </si>
  <si>
    <t>Twin Conductos 14 kW 3x380 ADMIRA PLUS WIFI</t>
  </si>
  <si>
    <t>8435483857506</t>
  </si>
  <si>
    <t>GIA-DI-24ADM2R32-WF</t>
  </si>
  <si>
    <t>U.Int. Conductos 7.1 kW ADMIRA PLUS Wifi Incluido</t>
  </si>
  <si>
    <t>8435483858084</t>
  </si>
  <si>
    <t>GIA-UOT3-48ADM2R32</t>
  </si>
  <si>
    <t>U.Ext. 14.0 kW 3x380 1 ventilador ADMIRA PLUS</t>
  </si>
  <si>
    <t>8435483858190</t>
  </si>
  <si>
    <t>GIA-2D60ADM2R32-WFT3</t>
  </si>
  <si>
    <t>Twin Conductos 16 kW 3x380 ADMIRA PLUS WIFI</t>
  </si>
  <si>
    <t>8435483863330</t>
  </si>
  <si>
    <t>GIA-DI-30ADM2R32-WF</t>
  </si>
  <si>
    <t>U.Int. Conductos 9 kW ADMIRA PLUS Wifi Incluido</t>
  </si>
  <si>
    <t>8435483858107</t>
  </si>
  <si>
    <t>GIA-UOT3-60ADM2R32</t>
  </si>
  <si>
    <t>U.Ext. 16.0 kW 3x380 1 ventilador ADMIRA PLUS</t>
  </si>
  <si>
    <t>8435483858213</t>
  </si>
  <si>
    <t>GIA-3D27ADM2R32-WF</t>
  </si>
  <si>
    <t>Triple Conductos 8.0 kW 1x220 ADMIRA PLUS WIFI</t>
  </si>
  <si>
    <t>8435483857513</t>
  </si>
  <si>
    <t>GIA-3D36ADM2R32-WF</t>
  </si>
  <si>
    <t>Triple Conductos 10.5 kW 1x220 ADMIRA PLUS WIFI</t>
  </si>
  <si>
    <t>8435483857520</t>
  </si>
  <si>
    <t>GIA-3D60ADM2R32-WFT3</t>
  </si>
  <si>
    <t>Triple Conductos 16 kW 3x380 ADMIRA PLUS WIFI</t>
  </si>
  <si>
    <t>8435483857537</t>
  </si>
  <si>
    <t>GIA-4D36ADM2R32-WFT3</t>
  </si>
  <si>
    <t>Quad Conductos 10.5 kW 3x380 ADMIRA PLUS WIFI</t>
  </si>
  <si>
    <t>8435483857544</t>
  </si>
  <si>
    <t>GIA-4D48ADM2R32-WFT3</t>
  </si>
  <si>
    <t>Quad Conductos 14 kW 3x380 ADMIRA PLUS WIFI</t>
  </si>
  <si>
    <t>8435483857551</t>
  </si>
  <si>
    <t>GIA-D-09ADM2R32-WF</t>
  </si>
  <si>
    <t>Conductos 2.6 kW 1x220 ADMIRA PLUS WIFI</t>
  </si>
  <si>
    <t>8435483857193</t>
  </si>
  <si>
    <t>GIA-UO-09ADM2R32</t>
  </si>
  <si>
    <t xml:space="preserve">U.Ext. 2.6 kW 1x220 ADMIRA PLUS  </t>
  </si>
  <si>
    <t>8435483858039</t>
  </si>
  <si>
    <t>GIA-D-12ADM2R32-WF</t>
  </si>
  <si>
    <t>Conductos 3.5 kW 1x220 ADMIRA PLUS WIFI</t>
  </si>
  <si>
    <t>8435483857209</t>
  </si>
  <si>
    <t>GIA-UO-12ADM2R32</t>
  </si>
  <si>
    <t xml:space="preserve">U.Ext. 3.5 kW 1x220 ADMIRA PLUS  </t>
  </si>
  <si>
    <t>8435483858053</t>
  </si>
  <si>
    <t>GIA-D-18ADM2R32-WF</t>
  </si>
  <si>
    <t>Conductos 5.2 kW 1x220 ADMIRA PLUS WIFI</t>
  </si>
  <si>
    <t>8435483857216</t>
  </si>
  <si>
    <t>GIA-UO-18ADM2R32</t>
  </si>
  <si>
    <t xml:space="preserve">U.Ext. 5.2 kW 1x220 ADMIRA PLUS  </t>
  </si>
  <si>
    <t>8435483858077</t>
  </si>
  <si>
    <t>GIA-D-24ADM2R32-WF</t>
  </si>
  <si>
    <t>Conductos 7.1 kW 1x220 ADMIRA PLUS WIFI</t>
  </si>
  <si>
    <t>8435483857223</t>
  </si>
  <si>
    <t>GIA-D-30ADM2R32-WF</t>
  </si>
  <si>
    <t>Conductos 9 kW 1x220 ADMIRA PLUS WIFI</t>
  </si>
  <si>
    <t>8435483857230</t>
  </si>
  <si>
    <t>GIA-UO-30ADM2R32</t>
  </si>
  <si>
    <t xml:space="preserve">U.Ext. 9 kW 1x220 ADMIRA PLUS </t>
  </si>
  <si>
    <t>8435483858114</t>
  </si>
  <si>
    <t>GIA-D-36ADM2R32-WF</t>
  </si>
  <si>
    <t>Conductos 10.5 kW 1x220 ADMIRA PLUS WIFI</t>
  </si>
  <si>
    <t>8435483857247</t>
  </si>
  <si>
    <t>GIA-DI-36ADM2R32-WF</t>
  </si>
  <si>
    <t>U.Int. Conductos 10.5 kW ADMIRA PLUS Wifi Incluido</t>
  </si>
  <si>
    <t>8435483858138</t>
  </si>
  <si>
    <t>GIA-D-42ADM2R32-WF</t>
  </si>
  <si>
    <t>Conductos 12.5 kW 1x220 ADMIRA PLUS WIFI</t>
  </si>
  <si>
    <t>8435483857254</t>
  </si>
  <si>
    <t>GIA-DI-42ADM2R32-WF</t>
  </si>
  <si>
    <t>U.Int. Conductos 12.5 kW ADMIRA PLUS Wifi Incluido</t>
  </si>
  <si>
    <t>8435483858152</t>
  </si>
  <si>
    <t>GIA-UO-42ADM2R32</t>
  </si>
  <si>
    <t xml:space="preserve">U.Ext. 12.5 kW 1x220 ADMIRA PLUS </t>
  </si>
  <si>
    <t>8435483858169</t>
  </si>
  <si>
    <t>GIA-D-48ADM2R32-WF</t>
  </si>
  <si>
    <t>Conductos 14 kW 1X220 ADMIRA PLUS WIFI</t>
  </si>
  <si>
    <t>8435483857261</t>
  </si>
  <si>
    <t>GIA-DI-48ADM2R32-WF</t>
  </si>
  <si>
    <t>U.Int. Conductos 14.0 kW ADMIRA PLUS Wifi Incluido</t>
  </si>
  <si>
    <t>8435483858176</t>
  </si>
  <si>
    <t>GIA-UO-48ADM2R32</t>
  </si>
  <si>
    <t xml:space="preserve">U.Ext. 14.0 kW 1x220 1 ventilador ADMIRA PLUS </t>
  </si>
  <si>
    <t>8435483858183</t>
  </si>
  <si>
    <t>GIA-DT3-36ADM2R32-WF</t>
  </si>
  <si>
    <t>Conductos 10.5 kW 3X380 ADMIRA PLUS</t>
  </si>
  <si>
    <t>8435483863569</t>
  </si>
  <si>
    <t>GIA-UOT3-36ADM2R32</t>
  </si>
  <si>
    <t>U.Ext. 10.5 kW 3x380V ADMIRA PLUS</t>
  </si>
  <si>
    <t>8435483863477</t>
  </si>
  <si>
    <t>GIA-DT3-48ADM2R32-WF</t>
  </si>
  <si>
    <t>Conductos 14 kW 3X380 ADMIRA PLUS WIFI</t>
  </si>
  <si>
    <t>8435483857278</t>
  </si>
  <si>
    <t>GIA-DT3-60ADM2R32-WF</t>
  </si>
  <si>
    <t>Conductos 16 kW 3x380 ADMIRA PLUS WIFI</t>
  </si>
  <si>
    <t>8435483857285</t>
  </si>
  <si>
    <t>GIA-DI-60ADM2R32-WF</t>
  </si>
  <si>
    <t>U.Int. Conductos 16.0 kW ADMIRA PLUS Wifi Incluido</t>
  </si>
  <si>
    <t>8435483858206</t>
  </si>
  <si>
    <t>GIA-2C618ADM2R32-WF</t>
  </si>
  <si>
    <t xml:space="preserve">Twin Cassette 5.2 kW 60x60 1X220 ADMIRA PLUS WIFI </t>
  </si>
  <si>
    <t>8435483863415</t>
  </si>
  <si>
    <t>CASSETTES LCAC</t>
  </si>
  <si>
    <t>CONJUNTOS CASSETTES LCAC AXIALES TWIN</t>
  </si>
  <si>
    <t>GIA-C6P-ADM2R32</t>
  </si>
  <si>
    <t>Panel Cassette 60x60 ADMIRA PLUS</t>
  </si>
  <si>
    <t>8435483860643</t>
  </si>
  <si>
    <t>GIA-C6I-09ADM2R32-WF</t>
  </si>
  <si>
    <t>U.Int. Cassette 2.6 kW 60x60 ADMIRA PLUS Wifi</t>
  </si>
  <si>
    <t>8435483863385</t>
  </si>
  <si>
    <t>GIA-2C624ADM2R32-WF</t>
  </si>
  <si>
    <t xml:space="preserve">Twin Cassette 7.1 kW 60x60 1X220 ADMIRA PLUS WIFI </t>
  </si>
  <si>
    <t>8435483857568</t>
  </si>
  <si>
    <t>GIA-C6I-12ADM2R32-WF</t>
  </si>
  <si>
    <t>U.Int. Cassette 3.5 kW 60x60 ADMIRA PLUS WIFI incl</t>
  </si>
  <si>
    <t>8435483858220</t>
  </si>
  <si>
    <t>GIA-C6PV-ADM2R32</t>
  </si>
  <si>
    <t>Panel Cassette 60x60 ADMIRA PLUS Vane</t>
  </si>
  <si>
    <t>8435483858244</t>
  </si>
  <si>
    <t>GIA-2C636ADM2R32-WF</t>
  </si>
  <si>
    <t xml:space="preserve">Twin Cassette10.5 kW 60x60 1X220 ADMIRA PLUS WIFI </t>
  </si>
  <si>
    <t>8435483857575</t>
  </si>
  <si>
    <t>GIA-C6I-18ADM2R32-WF</t>
  </si>
  <si>
    <t>U.Int. Cassette 5.2 kW 60x60 ADMIRA PLUS WIFI incl</t>
  </si>
  <si>
    <t>8435483858251</t>
  </si>
  <si>
    <t>GIA-2C948ADM2R32-WFT</t>
  </si>
  <si>
    <t xml:space="preserve">Twin Cassette14 kW 90x90 3X380 ADMIRA PLUS WIFI </t>
  </si>
  <si>
    <t>8435483863392</t>
  </si>
  <si>
    <t>GIA-C9I-24ADM2R32-WF</t>
  </si>
  <si>
    <t>U.Int. Cassette 7.1 kW 90x90 ADMIRA PLUS WIFI incl</t>
  </si>
  <si>
    <t>8435483858268</t>
  </si>
  <si>
    <t>GIA-C9P-ADM2R32</t>
  </si>
  <si>
    <t>Panel Cassette 90x90 ADMIRA PLUS</t>
  </si>
  <si>
    <t>8435483859173</t>
  </si>
  <si>
    <t>GIA-2C960ADM2R32-WFT</t>
  </si>
  <si>
    <t xml:space="preserve">Twin Cassette16 kW 90x90 3X380 ADMIRA PLUS WIFI </t>
  </si>
  <si>
    <t>8435483863408</t>
  </si>
  <si>
    <t>GIA-C9I-30ADM2R32-WF</t>
  </si>
  <si>
    <t>U.Int. Cassette 9 kW 90x90 ADMIRA PLUS WIFI inclui</t>
  </si>
  <si>
    <t>8435483858282</t>
  </si>
  <si>
    <t>GIA-3C627ADM2R32-WF</t>
  </si>
  <si>
    <t>Triple Cassette 8 kW 60x60 1X220 ADMIRA PLUS WIFI</t>
  </si>
  <si>
    <t>8435483863637</t>
  </si>
  <si>
    <t>GIA-3C636ADM2R32-WF</t>
  </si>
  <si>
    <t>Triple Cassette10.5 kW 60x60 1X220 ADMIRA PLUS WIF</t>
  </si>
  <si>
    <t>8435483857582</t>
  </si>
  <si>
    <t>CONJUNTOS CASSETTES LCAC AXIALES</t>
  </si>
  <si>
    <t>GIA-3C960ADM2R32T3WF</t>
  </si>
  <si>
    <t>Triple Cassette 16 kW 60x60 3X380 ADMIRA PLUS WIFI</t>
  </si>
  <si>
    <t>8435483857599</t>
  </si>
  <si>
    <t>GIA-4C636ADM2R32T3WF</t>
  </si>
  <si>
    <t>Quad Cassette 10.5 kW 60x60 3X380 ADMIRA PLUS WIFI</t>
  </si>
  <si>
    <t>8435483863644</t>
  </si>
  <si>
    <t>GIA-4C648ADM2R32T3WF</t>
  </si>
  <si>
    <t>Quad Cassette 14 kW 60x60 3X380 ADMIRA PLUSWIFI in</t>
  </si>
  <si>
    <t>8435483857605</t>
  </si>
  <si>
    <t>GIA-C6-09ADM2R32-WF</t>
  </si>
  <si>
    <t>Cassette 2.6 kW 60x60 1x220 ADMIRA PLUS WIFI</t>
  </si>
  <si>
    <t>8435483863620</t>
  </si>
  <si>
    <t>GIA-C6-12ADM2R32-WF</t>
  </si>
  <si>
    <t>Cassette 3.5 kW 60x60 1x220 ADMIRA PLUS WIFI inclu</t>
  </si>
  <si>
    <t>8435483857292</t>
  </si>
  <si>
    <t>GIA-C6-18ADM2R32-WF</t>
  </si>
  <si>
    <t>Cassette 5.2 kW 60x60 1x220 ADMIRA PLUS WIFI inclu</t>
  </si>
  <si>
    <t>8435483857308</t>
  </si>
  <si>
    <t>GIA-C9-24ADM2R32-WF</t>
  </si>
  <si>
    <t>Cassette 7.1 kW 90x90 1x220 ADMIRA PLUS WIFI inclu</t>
  </si>
  <si>
    <t>8435483857315</t>
  </si>
  <si>
    <t>GIA-C9-30ADM2R32-WF</t>
  </si>
  <si>
    <t>Cassette 9 kW 90x90 1x220 ADMIRA PLUS WIFI incluid</t>
  </si>
  <si>
    <t>8435483857322</t>
  </si>
  <si>
    <t>GIA-C9-36ADM2R32-WF</t>
  </si>
  <si>
    <t>Cassette 10.5 kW 90x90 1x220 ADMIRA PLUS WIFI incl</t>
  </si>
  <si>
    <t>8435483857339</t>
  </si>
  <si>
    <t>GIA-C9I-36ADM2R32-WF</t>
  </si>
  <si>
    <t>U.Int. Cassette 10.5 kW 90x90 ADMIRA PLUS WIFI inc</t>
  </si>
  <si>
    <t>8435483858299</t>
  </si>
  <si>
    <t>GIA-C9-42ADM2R32-WF</t>
  </si>
  <si>
    <t>Cassette 12.5 kW 90x90 1x220 ADMIRA PLUS WIFI incl</t>
  </si>
  <si>
    <t>8435483857346</t>
  </si>
  <si>
    <t>GIA-C9I-42ADM2R32-WF</t>
  </si>
  <si>
    <t>U.Int. Cassette 12.5 kW 90x90 ADMIRA PLUS WIFI inc</t>
  </si>
  <si>
    <t>8435483858305</t>
  </si>
  <si>
    <t>GIA-C9-48ADM2R32-WF</t>
  </si>
  <si>
    <t>Cassette 14 kW 90x90 1x220 ADMIRA PLUS WIFI inclui</t>
  </si>
  <si>
    <t>8435483857353</t>
  </si>
  <si>
    <t>GIA-C9I-48ADM2R32-WF</t>
  </si>
  <si>
    <t>U.Int. Cassette 14 kW 90x90 ADMIRA PLUS WIFI inclu</t>
  </si>
  <si>
    <t>8435483858312</t>
  </si>
  <si>
    <t>GIA-C9T3-36ADM2R32WF</t>
  </si>
  <si>
    <t>Cassette 10.5 kW 90x90 3x380 ADMIRA PLUS con WIFI</t>
  </si>
  <si>
    <t>8435483863491</t>
  </si>
  <si>
    <t>GIA-C9T3-48ADM2R32WF</t>
  </si>
  <si>
    <t>Cassette 14 kW 90x90 3x380 ADMIRA PLUS WIFI inclui</t>
  </si>
  <si>
    <t>8435483857360</t>
  </si>
  <si>
    <t>GIA-C9T3-60ADM2R32WF</t>
  </si>
  <si>
    <t>Cassette 16 kW 90x90 3x380 ADMIRA PLUS WIFI inclui</t>
  </si>
  <si>
    <t>8435483857377</t>
  </si>
  <si>
    <t>GIA-C9I-60ADM2R32-WF</t>
  </si>
  <si>
    <t>U.Int. Cassette 16 kW 90x90 ADMIRA PLUS WIFI inclu</t>
  </si>
  <si>
    <t>8435483858329</t>
  </si>
  <si>
    <t>GIA-2CF36ADM2R32</t>
  </si>
  <si>
    <t>Twin Suelo-Techo 10.5 KW 1x220 ADMIRA PLUS</t>
  </si>
  <si>
    <t>8435483857612</t>
  </si>
  <si>
    <t>SUELO TECHO LCAC</t>
  </si>
  <si>
    <t>CONJUNTOS SUELO TECHO LCAC AXIALES</t>
  </si>
  <si>
    <t>GIA-CFI-18ADM2R32</t>
  </si>
  <si>
    <t xml:space="preserve">U.Int. Suelo-Techo 5.2kW ADMIRA PLUS </t>
  </si>
  <si>
    <t>8435483858336</t>
  </si>
  <si>
    <t>GIA-2CF48ADM2R32T3</t>
  </si>
  <si>
    <t>Twin Suelo-Techo 14KW 3x380 ADMIRA PLUS</t>
  </si>
  <si>
    <t>8435483857629</t>
  </si>
  <si>
    <t>GIA-CFI-24ADM2R32</t>
  </si>
  <si>
    <t>U.Int. Suelo-Techo 7.1 kW ADMIRA PLUS</t>
  </si>
  <si>
    <t>8435483858343</t>
  </si>
  <si>
    <t>GIA-CF-18ADM2R32</t>
  </si>
  <si>
    <t>Suelo-Techo 5.2 kW 1x220 ADMIRA PLUS</t>
  </si>
  <si>
    <t>8435483857384</t>
  </si>
  <si>
    <t>GIA-CF-24ADM2R32</t>
  </si>
  <si>
    <t>Suelo-Techo 7.1 kW 1x220 ADMIRA PLUS</t>
  </si>
  <si>
    <t>8435483857391</t>
  </si>
  <si>
    <t>GIA-CF-30ADM2R32</t>
  </si>
  <si>
    <t>Suelo-Techo 9.0 kW 1x220 ADMIRA PLUS</t>
  </si>
  <si>
    <t>8435483859883</t>
  </si>
  <si>
    <t>GIA-CFI-30ADM2R32</t>
  </si>
  <si>
    <t>U.Int. Suelo-Techo 9.0 kW ADMIRA PLUS</t>
  </si>
  <si>
    <t>8435483859814</t>
  </si>
  <si>
    <t>GIA-CF-36ADM2R32</t>
  </si>
  <si>
    <t>Suelo-Techo 10.5 kW 1x220 ADMIRA PLUS</t>
  </si>
  <si>
    <t>8435483857407</t>
  </si>
  <si>
    <t>GIA-CFI-36ADM2R32</t>
  </si>
  <si>
    <t xml:space="preserve">U.Int. Suelo-Techo 10.5kW ADMIRA PLUS </t>
  </si>
  <si>
    <t>8435483858350</t>
  </si>
  <si>
    <t>GIA-CF-42ADM2R32</t>
  </si>
  <si>
    <t>Suelo-Techo 12.0 kW 1x220 ADMIRA PLUS</t>
  </si>
  <si>
    <t>8435483859852</t>
  </si>
  <si>
    <t>GIA-CFI-42ADM2R32</t>
  </si>
  <si>
    <t>U.Int. Suelo-Techo 12 kW ADMIRA PLUS</t>
  </si>
  <si>
    <t>8435483859777</t>
  </si>
  <si>
    <t>GIA-CF-48ADM2R32</t>
  </si>
  <si>
    <t>Suelo-Techo 14.0 kW 1x220 ADMIRA PLUS</t>
  </si>
  <si>
    <t>8435483857414</t>
  </si>
  <si>
    <t>GIA-CFI-48ADM2R32</t>
  </si>
  <si>
    <t xml:space="preserve">U.Int. Suelo-Techo 14 kW ADMIRA PLUS </t>
  </si>
  <si>
    <t>8435483858367</t>
  </si>
  <si>
    <t>GIA-CFT3-36ADM2R32</t>
  </si>
  <si>
    <t>Suelo-Techo 10.5 kW 3x380 ADMIRA PLUS</t>
  </si>
  <si>
    <t>8435483863514</t>
  </si>
  <si>
    <t>GIA-CFT3-48ADM2R32</t>
  </si>
  <si>
    <t>Suelo-Techo 14.0 kW 3x380 ADMIRA PLUS</t>
  </si>
  <si>
    <t>8435483857421</t>
  </si>
  <si>
    <t>GIA-CFT3-60ADM2R32</t>
  </si>
  <si>
    <t>Suelo-Techo 16 kW 3x380 ADMIRA PLUS</t>
  </si>
  <si>
    <t>8435483857438</t>
  </si>
  <si>
    <t>GIA-CFI-60ADM2R32</t>
  </si>
  <si>
    <t>U.Int. Suelo-Techo 16 kW ADMIRA PLUS</t>
  </si>
  <si>
    <t>8435483858374</t>
  </si>
  <si>
    <t>GIA-F-09ADM2R32</t>
  </si>
  <si>
    <t>Consola Suelo 2.6 kW 1x220 ADMIRA PLUS</t>
  </si>
  <si>
    <t>8435483863453</t>
  </si>
  <si>
    <t>CONSOLAS LCAC</t>
  </si>
  <si>
    <t>CONJUNTOS CONSOLAS LCAC AXIALES</t>
  </si>
  <si>
    <t>GIA-FI-09ADM2R32</t>
  </si>
  <si>
    <t>U.Int. Consola 2.6 kW ADMIRA PLUS</t>
  </si>
  <si>
    <t>8435483863439</t>
  </si>
  <si>
    <t>GIA-F-12ADM2R32</t>
  </si>
  <si>
    <t xml:space="preserve">Consola Suelo 3.5 kW 1x220 ADMIRA PLUS </t>
  </si>
  <si>
    <t>8435483857452</t>
  </si>
  <si>
    <t>GIA-FI-12ADM2R32</t>
  </si>
  <si>
    <t>U.Int. Consola 3.5 kW ADMIRA PLUS</t>
  </si>
  <si>
    <t>8435483858404</t>
  </si>
  <si>
    <t>GIA-F-18ADM2R32</t>
  </si>
  <si>
    <t xml:space="preserve">Consola Suelo 5.2 kW 1x220 ADMIRA PLUS </t>
  </si>
  <si>
    <t>8435483857469</t>
  </si>
  <si>
    <t>GIA-FI-16ADM2R32</t>
  </si>
  <si>
    <t>U.Int. Consola 4.6 kW ADMIRA PLUS</t>
  </si>
  <si>
    <t>8435483858411</t>
  </si>
  <si>
    <t>GIA-FS-48ADM2</t>
  </si>
  <si>
    <t>Columna Vertical 14.0 kW 1x220 ADMIRA PLUS</t>
  </si>
  <si>
    <t>8435483863538</t>
  </si>
  <si>
    <t>COLUMNAS LCAC</t>
  </si>
  <si>
    <t>CONJUNTOS COLUMNAS LCAC AXIALES</t>
  </si>
  <si>
    <t>GIA-FSI-48ADM2</t>
  </si>
  <si>
    <t>U.Int. Columna 14.0 kW ADMIRA PLUS</t>
  </si>
  <si>
    <t>8435483858381</t>
  </si>
  <si>
    <t>GIA-FST3-48ADM2</t>
  </si>
  <si>
    <t>Columna Vertical 14.0 kW 3x380 ADMIRA PLUS</t>
  </si>
  <si>
    <t>8435483857445</t>
  </si>
  <si>
    <t>GIAC200IX49BDT3</t>
  </si>
  <si>
    <t>Conductos Inverter Trifásica IX49D 20 kW</t>
  </si>
  <si>
    <t>BIG DUCT</t>
  </si>
  <si>
    <t>GIAC224IX49BDT3</t>
  </si>
  <si>
    <t>Conductos Inverter Trifásica IX49D 22.4 kW</t>
  </si>
  <si>
    <t>GIAC260IX49BDT3</t>
  </si>
  <si>
    <t>Conductos Inverter Trifásica IX49D 26.0 kW</t>
  </si>
  <si>
    <t>GIAC280IX49BDT3</t>
  </si>
  <si>
    <t>Conductos Inverter Trifásica IX49 D 28.0 kW</t>
  </si>
  <si>
    <t>GIAC400IX49BDT3</t>
  </si>
  <si>
    <t>Conductos Inverter Trifásica IX49D 40 kW</t>
  </si>
  <si>
    <t>8435483852198</t>
  </si>
  <si>
    <t>GIA-CA450KOMP2BD</t>
  </si>
  <si>
    <t>Conductos Alta Presión 45 KW</t>
  </si>
  <si>
    <t>8435483852006</t>
  </si>
  <si>
    <t>GIAVN400T3KOMP2BD</t>
  </si>
  <si>
    <t>U.Ext. 40 KW</t>
  </si>
  <si>
    <t>8435483852129</t>
  </si>
  <si>
    <t>GIAC450IX49BDT3</t>
  </si>
  <si>
    <t>Conductos Inverter Trifásica IX49D 45 kW</t>
  </si>
  <si>
    <t>8435483852204</t>
  </si>
  <si>
    <t>GIAVN450T3KOMP2BD</t>
  </si>
  <si>
    <t>U.Ext. 45 KW</t>
  </si>
  <si>
    <t>8435483852136</t>
  </si>
  <si>
    <t>GIAC560IX49BDT3</t>
  </si>
  <si>
    <t>Conductos Inverter Trifásica IX49D 56 kW</t>
  </si>
  <si>
    <t>8435483852211</t>
  </si>
  <si>
    <t>GIA-CA560KOMP2BD</t>
  </si>
  <si>
    <t>Conductos Alta Presión 56 KW</t>
  </si>
  <si>
    <t>8435483851986</t>
  </si>
  <si>
    <t>GIAVN560T3KOMP2BD</t>
  </si>
  <si>
    <t>U.Ext. 56 KW</t>
  </si>
  <si>
    <t>8435483852143</t>
  </si>
  <si>
    <t>GIA-BD-19IX54AR32</t>
  </si>
  <si>
    <t>Conjunto Big Duct 19 kW 0-250 Pa</t>
  </si>
  <si>
    <t>8435483854925</t>
  </si>
  <si>
    <t>GIA-UO-19IX54AT3R32</t>
  </si>
  <si>
    <t xml:space="preserve">U. Exterior BD IX54 19 kW </t>
  </si>
  <si>
    <t>8435483854932</t>
  </si>
  <si>
    <t>GIA-DI-19IX54AR32</t>
  </si>
  <si>
    <t>U. Interior BD Alta Presión IX54 19 kW 0-250 Pa</t>
  </si>
  <si>
    <t>8435483854949</t>
  </si>
  <si>
    <t>GIA-BD-23IX54AR32</t>
  </si>
  <si>
    <t>Conjunto Big Duct 23 kW 0-250 Pa</t>
  </si>
  <si>
    <t>8435483854956</t>
  </si>
  <si>
    <t>GIA-UO-23IX54AT3R32</t>
  </si>
  <si>
    <t xml:space="preserve">U. Exterior BD IX54 23 kW </t>
  </si>
  <si>
    <t>8435483854963</t>
  </si>
  <si>
    <t>GIA-DI-23IX54AR32</t>
  </si>
  <si>
    <t>U. Interior BD Alta Presión IX54 23 kW 0-250 Pa</t>
  </si>
  <si>
    <t>8435483854970</t>
  </si>
  <si>
    <t>GIA-BD-28IX56A</t>
  </si>
  <si>
    <t>Conjunto Big Duct 28.0 kW 0-400 Pa</t>
  </si>
  <si>
    <t>GIA-UO-28IX56AT3</t>
  </si>
  <si>
    <t>U. Exterior BD IX56 28 kW</t>
  </si>
  <si>
    <t>8435483859456</t>
  </si>
  <si>
    <t>GIA-DI-28IX56A</t>
  </si>
  <si>
    <t>U. Interior BD Alta Presión IX56 28 kW 0-400 Pa</t>
  </si>
  <si>
    <t>8435483859449</t>
  </si>
  <si>
    <t>GIA-BD-33IX56A</t>
  </si>
  <si>
    <t>Conjunto Big Duct 33.5 kW 0-400 Pa</t>
  </si>
  <si>
    <t>GIA-UO-33IX56AT3</t>
  </si>
  <si>
    <t>U. Exterior BD IX56 33.5 kW</t>
  </si>
  <si>
    <t>8435483859432</t>
  </si>
  <si>
    <t>GIA-DI-33IX56A</t>
  </si>
  <si>
    <t>U. Interior BD Alta Presión IX56 33.5 kW 0-400 Pa</t>
  </si>
  <si>
    <t>8435483859425</t>
  </si>
  <si>
    <t>GIA-BD-40IX56A</t>
  </si>
  <si>
    <t>Conjunto Big Duct 40.0 kW 0-400 Pa</t>
  </si>
  <si>
    <t>GIA-UO-40IX56AT3</t>
  </si>
  <si>
    <t>U. Exterior BD IX56 40 kW</t>
  </si>
  <si>
    <t>8435483859418</t>
  </si>
  <si>
    <t>GIA-DI-40IX56A</t>
  </si>
  <si>
    <t>U. Interior BD Alta Presión IX56 40 kW 0-400 Pa</t>
  </si>
  <si>
    <t>8435483859401</t>
  </si>
  <si>
    <t>GIA-BD-45IX56A</t>
  </si>
  <si>
    <t>Conjunto Big Duct 45.0 kW 0-400 Pa</t>
  </si>
  <si>
    <t>GIA-UO-45IX56AT3</t>
  </si>
  <si>
    <t>U. Exterior BD IX56 45 kW</t>
  </si>
  <si>
    <t>8435483859395</t>
  </si>
  <si>
    <t>GIA-DI-45IX56A</t>
  </si>
  <si>
    <t>U. Interior BD Alta Presión IX56 45 kW 0-400 Pa</t>
  </si>
  <si>
    <t>8435483859388</t>
  </si>
  <si>
    <t>GIA-BD-56IX56A</t>
  </si>
  <si>
    <t>Conjunto Big Duct 56.0 kW 0-400 Pa</t>
  </si>
  <si>
    <t>GIA-UO-56IX56AT3</t>
  </si>
  <si>
    <t>U. Exterior BD IX56 56 kW</t>
  </si>
  <si>
    <t>8435483859371</t>
  </si>
  <si>
    <t>GIA-DI-56IX56A</t>
  </si>
  <si>
    <t>U. Interior BD Alta Presión IX56 56 kW 0-400 Pa</t>
  </si>
  <si>
    <t>8435483859364</t>
  </si>
  <si>
    <t>GIA-R-27SR24R32A</t>
  </si>
  <si>
    <t>Sistema de recuperación 8 kW y 190 litros</t>
  </si>
  <si>
    <t>GIA-WBC-12-W2</t>
  </si>
  <si>
    <t>A.A. Ventana Bomba de calor 3.5 kW</t>
  </si>
  <si>
    <t>GIA-TV-100CAPRIECO</t>
  </si>
  <si>
    <t>Termo Vertical 100L serie CAPRICORNIO ECO</t>
  </si>
  <si>
    <t>AQUA</t>
  </si>
  <si>
    <t>TERMOS ELECTRICOS</t>
  </si>
  <si>
    <t>TERMOS ELECTRICOS MURALES VERTICAL</t>
  </si>
  <si>
    <t>GIA-TV-30CAPRIECO</t>
  </si>
  <si>
    <t>Termo Vertical 30L serie CAPRICORNIO ECO</t>
  </si>
  <si>
    <t>GIA-TV-50CAPRIECO</t>
  </si>
  <si>
    <t>Termo Vertical 50L serie CAPRICORNIO ECO</t>
  </si>
  <si>
    <t>GIA-TV-80CAPRIECO</t>
  </si>
  <si>
    <t>Termo Vertical 80L serie CAPRICORNIO ECO</t>
  </si>
  <si>
    <t>GIA-TV-030INT</t>
  </si>
  <si>
    <t>GIATSU Termo 30L serie INTELLIGENT - Wifi</t>
  </si>
  <si>
    <t>GIA-TV-050INT</t>
  </si>
  <si>
    <t>GIATSU Termo 50L serie INTELLIGENT - Wifi</t>
  </si>
  <si>
    <t>GIA-TV-080INT</t>
  </si>
  <si>
    <t>GIATSU Termo 80L serie INTELLIGENT - Wifi</t>
  </si>
  <si>
    <t>GIA-TR-100PISC2</t>
  </si>
  <si>
    <t>Termo Reversible 100L serie PISCIS</t>
  </si>
  <si>
    <t>8435483845879</t>
  </si>
  <si>
    <t>TERMOS ELECTRICOS MURALES REVERSIBLES</t>
  </si>
  <si>
    <t>GIA-TR-150PISC2</t>
  </si>
  <si>
    <t>Termo Reversible 150L serie PISCIS</t>
  </si>
  <si>
    <t>8435483845886</t>
  </si>
  <si>
    <t>GIA-TR-30PISC2</t>
  </si>
  <si>
    <t>Termo Reversible 30L serie PISCIS</t>
  </si>
  <si>
    <t>8435483845848</t>
  </si>
  <si>
    <t>GIA-TR-50PISC2</t>
  </si>
  <si>
    <t>Termo Reversible 50L serie PISCIS</t>
  </si>
  <si>
    <t>8435483845855</t>
  </si>
  <si>
    <t>GIA-TR-80PISC2</t>
  </si>
  <si>
    <t>Termo Reversible 80L serie PISCIS</t>
  </si>
  <si>
    <t>8435483845862</t>
  </si>
  <si>
    <t>GIA-CLE-11NOXDU2GLP</t>
  </si>
  <si>
    <t>Calentador Estanco DUAL - 11 Litros - GLP</t>
  </si>
  <si>
    <t>8435483848771</t>
  </si>
  <si>
    <t>CALENTADORES A GAS</t>
  </si>
  <si>
    <t>GIA-CLE11NOXDU2GLP-K</t>
  </si>
  <si>
    <t>Calentador Estanco LowNox DUAL - 11 Litros - GLP</t>
  </si>
  <si>
    <t>8435483848795</t>
  </si>
  <si>
    <t>GIA-CLE-11NOXDU2GN</t>
  </si>
  <si>
    <t>Calentador Estanco DUAL - 11 Litros - GN</t>
  </si>
  <si>
    <t>8435483848788</t>
  </si>
  <si>
    <t>GIA-CLE11NOXDU2GN-K</t>
  </si>
  <si>
    <t>Calentador Estanco LowNox DUAL - 11 Litros - GN</t>
  </si>
  <si>
    <t>8435483848740</t>
  </si>
  <si>
    <t>GIA-CLE-12NOXROGLP</t>
  </si>
  <si>
    <t>Calentador Estanco ROMBO 12 Litros - GLP</t>
  </si>
  <si>
    <t>GIASGCL12F</t>
  </si>
  <si>
    <t>Kit Salida Gases 60/100 para Calentador Estanco</t>
  </si>
  <si>
    <t>GIA-CLE-12NOXROGN</t>
  </si>
  <si>
    <t>Calentador Estanco ROMBO 12 Litros - GN</t>
  </si>
  <si>
    <t>ACCESORIOS CALENTADORES</t>
  </si>
  <si>
    <t>GIA-CLA11NOXSENA2GN</t>
  </si>
  <si>
    <t>Calentador Atmosférico SENA 11 Litros - GN</t>
  </si>
  <si>
    <t>GIA-AT-V100MR290A</t>
  </si>
  <si>
    <t>Acum. aerotérmico 100 l mural, R290 vitrificado WF</t>
  </si>
  <si>
    <t>8435483861572</t>
  </si>
  <si>
    <t>HPWH</t>
  </si>
  <si>
    <t>ACUMULADORES AEROTERMICOS</t>
  </si>
  <si>
    <t>GIA-AT-V160MR290A</t>
  </si>
  <si>
    <t>Acum. aerotérmico 160 l mural, R290 vitrificado WF</t>
  </si>
  <si>
    <t>8435483861589</t>
  </si>
  <si>
    <t>GIA-AT-V200MR290A</t>
  </si>
  <si>
    <t>Acum. aerotérmico 200 l suelo, R290 vitrificado WF</t>
  </si>
  <si>
    <t>8435483861619</t>
  </si>
  <si>
    <t>GIA-AT-V300MR290A</t>
  </si>
  <si>
    <t>Acum. aerotérmico 300 l suelo, R290 vitrificado WF</t>
  </si>
  <si>
    <t>8435483861626</t>
  </si>
  <si>
    <t>GIA-AT-100MR290A</t>
  </si>
  <si>
    <t>Acumulador aerotérmico 100 litros mural, R290</t>
  </si>
  <si>
    <t>8435483860261</t>
  </si>
  <si>
    <t>GIA-AT-120MR290A</t>
  </si>
  <si>
    <t>Acumulador aerotérmico 120 litros mural, R290</t>
  </si>
  <si>
    <t>8435483860285</t>
  </si>
  <si>
    <t>GIA-AT-200SR290A</t>
  </si>
  <si>
    <t>Acumulador aerotérmico 200 litros suelo, R290</t>
  </si>
  <si>
    <t>8435483860308</t>
  </si>
  <si>
    <t>GIA-ATS-O-500VAWT</t>
  </si>
  <si>
    <t>Acum. Aerotérmico 500 l Solar Ánodo electrónico</t>
  </si>
  <si>
    <t>8435483861862</t>
  </si>
  <si>
    <t>GIA-ATS-200SR290A</t>
  </si>
  <si>
    <t>Acumulador aerotérmico 200 lit. suelo, solar, R290</t>
  </si>
  <si>
    <t>GIA-ATS-300SR290A</t>
  </si>
  <si>
    <t>Acumulador aerotérmico 300 lit. suelo, solar, R290</t>
  </si>
  <si>
    <t>GIA-BP07MDA</t>
  </si>
  <si>
    <t>Swimming Pool/Spa 6,9 kW BS NEO</t>
  </si>
  <si>
    <t>8435483851511</t>
  </si>
  <si>
    <t>BOMBAS DE CALOR PARA PISCINAS</t>
  </si>
  <si>
    <t>BOMBAS CALOR PARA PISCINAS INVERTER</t>
  </si>
  <si>
    <t>GIA-BP09MDA</t>
  </si>
  <si>
    <t>Swimming Pool/Spa 8,9 kW BS NEO</t>
  </si>
  <si>
    <t>8435483851535</t>
  </si>
  <si>
    <t>GIA-BP14MDA</t>
  </si>
  <si>
    <t>Swimming Pool/Spa 13.6 kW BS NEO</t>
  </si>
  <si>
    <t>8435483851559</t>
  </si>
  <si>
    <t>GIA-BP17MDA</t>
  </si>
  <si>
    <t>Swimming Pool/Spa 16.5 kW BS NEO</t>
  </si>
  <si>
    <t>8435483851573</t>
  </si>
  <si>
    <t>GIA-BP21MDA</t>
  </si>
  <si>
    <t>Swimming Pool/Spa 20.5 kW BS NEO</t>
  </si>
  <si>
    <t>8435483851597</t>
  </si>
  <si>
    <t>GIA-SWP-O-070LIO</t>
  </si>
  <si>
    <t>Swimming Pool/Spa 6,8 kW Lion</t>
  </si>
  <si>
    <t>GIA-SWP-O-110LIO</t>
  </si>
  <si>
    <t>Swimming Pool/Spa 11.0 kW Lion</t>
  </si>
  <si>
    <t>GIA-SWP-O-190LIO</t>
  </si>
  <si>
    <t>Swimming Pool/Spa 19.0 kW Lion</t>
  </si>
  <si>
    <t>GIA-V12WD2IT160/240</t>
  </si>
  <si>
    <t>Conjunto Eco-Thermal Split Plus 12kw + IT 160/240</t>
  </si>
  <si>
    <t>ECOTHERMAL</t>
  </si>
  <si>
    <t>ECOTHERMAL BIBLOCK INTEGRADO</t>
  </si>
  <si>
    <t>GIA-V16WD2IT160/240</t>
  </si>
  <si>
    <t>Conjunto Eco-Thermal Split Plus 16kw + IT 160/240</t>
  </si>
  <si>
    <t>GIA-V16WD2RIT160/240</t>
  </si>
  <si>
    <t>Conj Eco-Thermal Split Plus 16kw 3x380 +IT160/240</t>
  </si>
  <si>
    <t>GIA-V18WD2RN8PLUS</t>
  </si>
  <si>
    <t>Compacto Eco-Thermal Plus 18kw, 3x380v (R32)</t>
  </si>
  <si>
    <t>8435483840942</t>
  </si>
  <si>
    <t>ECOTHERMAL MONOBLOCK</t>
  </si>
  <si>
    <t>GIA-V22WD2RN8PLUS</t>
  </si>
  <si>
    <t>Compacto Eco-Thermal Plus 22kw, 3x380v (R32)</t>
  </si>
  <si>
    <t>8435483835320</t>
  </si>
  <si>
    <t>GIA-V26WD2RN8PLUS</t>
  </si>
  <si>
    <t>Compacto Eco-Thermal Plus 26kw, 3x380v (R32)</t>
  </si>
  <si>
    <t>8435483840959</t>
  </si>
  <si>
    <t>GIA-V30WD2RN8PLUS</t>
  </si>
  <si>
    <t>Compacto Eco-Thermal Plus 30kw, 3x380v (R32)</t>
  </si>
  <si>
    <t>8435483835344</t>
  </si>
  <si>
    <t>GIA-V4WD2IT100/190</t>
  </si>
  <si>
    <t>Conjunto Eco-Thermal Split Plus 4kw + IT 100/190</t>
  </si>
  <si>
    <t>GIA-AV4WD2N8PLUS</t>
  </si>
  <si>
    <t>U.Ext. Eco-Thermal Plus 4kw, 1x220v</t>
  </si>
  <si>
    <t>8435483835351</t>
  </si>
  <si>
    <t>GIA-V4WD2IT100/240</t>
  </si>
  <si>
    <t>Conjunto Eco-Thermal Split Plus 4kw + IT 100/240</t>
  </si>
  <si>
    <t>8435483837669</t>
  </si>
  <si>
    <t>GIA-A100/240CD30GN8B</t>
  </si>
  <si>
    <t>U.Int.Eco-Thermal 10kw 240L 1x220v Hidronic Module</t>
  </si>
  <si>
    <t>8435483836839</t>
  </si>
  <si>
    <t>GIA-V8WD2IT100/190</t>
  </si>
  <si>
    <t>Conjunto Eco-Thermal Split Plus 8kw + IT 100/190</t>
  </si>
  <si>
    <t>GIA-V8WD2IT100/240</t>
  </si>
  <si>
    <t>Conjunto Eco-Thermal Split Plus 8kw + IT 100/240</t>
  </si>
  <si>
    <t>GIA-EC120BEN7BP-R290</t>
  </si>
  <si>
    <t>Eco-Thermal MonoBlock 12 kW 220/50 R290</t>
  </si>
  <si>
    <t>8435483861657</t>
  </si>
  <si>
    <t>GIA-EC120BEN7BT3R290</t>
  </si>
  <si>
    <t>Eco-Thermal MonoBlock 12 kW 380/50 R290</t>
  </si>
  <si>
    <t>8435483861770</t>
  </si>
  <si>
    <t>GIA-EC160BEN7BP-R290</t>
  </si>
  <si>
    <t>Eco-Thermal MonoBlock 16 kW 220/50 R290</t>
  </si>
  <si>
    <t>8435483861756</t>
  </si>
  <si>
    <t>GIA-EC160BEN7BT3R290</t>
  </si>
  <si>
    <t>Eco-Thermal MonoBlock 16 kW 380/50 R290</t>
  </si>
  <si>
    <t>8435483861824</t>
  </si>
  <si>
    <t>GIA-EC40BEN7BP-R290</t>
  </si>
  <si>
    <t>Eco-Thermal MonoBlock 4 kW 220/50 R290</t>
  </si>
  <si>
    <t>GIA-EC70BEN7BP-R290</t>
  </si>
  <si>
    <t>Eco-Thermal MonoBlock 7 kW 220/50 R290</t>
  </si>
  <si>
    <t>8435483861695</t>
  </si>
  <si>
    <t>GIA-EC90BEN7BP-R290</t>
  </si>
  <si>
    <t>Eco-Thermal MonoBlock 9 kW 220/50 R290</t>
  </si>
  <si>
    <t>8435483861718</t>
  </si>
  <si>
    <t>GIA-EC100WEN8BP-R32</t>
  </si>
  <si>
    <t>Eco-Thermal MonoBlock 10kw 220V R32</t>
  </si>
  <si>
    <t>GIA-EC120WEN8BP-R32</t>
  </si>
  <si>
    <t>Eco-Thermal MonoBlock 12kw 220V R32</t>
  </si>
  <si>
    <t>8435483845190</t>
  </si>
  <si>
    <t>GIA-EC120WEN8BPT3R32</t>
  </si>
  <si>
    <t>Eco-Thermal MonoBlock Trifásica 12kw 380V R32</t>
  </si>
  <si>
    <t>8435483845220</t>
  </si>
  <si>
    <t>GIA-EC140WEN8BP-R32</t>
  </si>
  <si>
    <t>Eco-Thermal MonoBlock 14kw 220V R32</t>
  </si>
  <si>
    <t>GIA-EC140WEN8BPT3R32</t>
  </si>
  <si>
    <t>Eco-Thermal MonoBlock Trifásica 14kw 380V R32</t>
  </si>
  <si>
    <t>GIA-EC160WEN8BP-R32</t>
  </si>
  <si>
    <t>Eco-Thermal MonoBlock 16kw 220V R32</t>
  </si>
  <si>
    <t>8435483845213</t>
  </si>
  <si>
    <t>GIA-EC160WEN8BPT3R32</t>
  </si>
  <si>
    <t>Eco-Thermal MonoBlock Trifásica 16kw 380V R32</t>
  </si>
  <si>
    <t>GIA-EC40WEN8BP-R32</t>
  </si>
  <si>
    <t>Eco-Thermal MonoBlock 4kw 220V R32</t>
  </si>
  <si>
    <t>8435483850484</t>
  </si>
  <si>
    <t>GIA-EC60WEN8BP-R32</t>
  </si>
  <si>
    <t>Eco-Thermal MonoBlock 6kw 220V R32</t>
  </si>
  <si>
    <t>8435483845176</t>
  </si>
  <si>
    <t>GIA-EC80WEN8BP-R32</t>
  </si>
  <si>
    <t>Eco-Thermal MonoBlock 8kw 220V R32</t>
  </si>
  <si>
    <t>8435483845589</t>
  </si>
  <si>
    <t>GIA-K10BPMR32</t>
  </si>
  <si>
    <t>Conjunto Biblock Mural 10 kW Con resistencia</t>
  </si>
  <si>
    <t>8435483849297</t>
  </si>
  <si>
    <t>ECOTHERMAL BIBLOCK MURAL</t>
  </si>
  <si>
    <t>GIA-K10BPMUIR32</t>
  </si>
  <si>
    <t>U.Int. Biblock Mural 10 kW Con resistencia</t>
  </si>
  <si>
    <t>8435483849303</t>
  </si>
  <si>
    <t>GIA-K10BPMUER32</t>
  </si>
  <si>
    <t>U.Ext. Biblock Mural 10 kW</t>
  </si>
  <si>
    <t>8435483849310</t>
  </si>
  <si>
    <t>GIA-K12BPMR32</t>
  </si>
  <si>
    <t>Conjunto Biblock Mural 12 kW Con resistencia</t>
  </si>
  <si>
    <t>8435483849327</t>
  </si>
  <si>
    <t>GIA-K12BPMUIR32</t>
  </si>
  <si>
    <t>U.Int. Biblock Mural 12 kW Con resistencia</t>
  </si>
  <si>
    <t>8435483849334</t>
  </si>
  <si>
    <t>GIA-K12BPMUER32</t>
  </si>
  <si>
    <t>U.Ext. Biblock Mural 12 kW</t>
  </si>
  <si>
    <t>8435483849341</t>
  </si>
  <si>
    <t>GIA-K12BPT3R32</t>
  </si>
  <si>
    <t>Conjunto Biblock Mural 12 kW C/res. Trifásico</t>
  </si>
  <si>
    <t>8435483849419</t>
  </si>
  <si>
    <t>GIA-K12BPT3UIR32</t>
  </si>
  <si>
    <t>U.Int. Biblock Mural 12 kW C/resist. Trifásica</t>
  </si>
  <si>
    <t>8435483849426</t>
  </si>
  <si>
    <t>GIA-K12BPT3UER32</t>
  </si>
  <si>
    <t>U.Ext. Biblock Mural 12 kW Trifásica</t>
  </si>
  <si>
    <t>8435483849433</t>
  </si>
  <si>
    <t>GIA-K14BPMR32</t>
  </si>
  <si>
    <t>Conjunto Biblock Mural 14 kW Con resistencia</t>
  </si>
  <si>
    <t>8435483849358</t>
  </si>
  <si>
    <t>GIA-K14BPMUIR32</t>
  </si>
  <si>
    <t>U.Int. Biblock Mural 14 kW Con resistencia</t>
  </si>
  <si>
    <t>8435483849365</t>
  </si>
  <si>
    <t>GIA-K14BPMUER32</t>
  </si>
  <si>
    <t xml:space="preserve">U.Ext. Biblock Mural 14 kW </t>
  </si>
  <si>
    <t>8435483849372</t>
  </si>
  <si>
    <t>GIA-K14BPT3R32</t>
  </si>
  <si>
    <t>Conjunto Biblock Mural 14 kW C/resist. Trifásico</t>
  </si>
  <si>
    <t>8435483849440</t>
  </si>
  <si>
    <t>GIA-K14BPT3UIR32</t>
  </si>
  <si>
    <t>U.Int. Biblock Mural 14 kW C/resist. Trifásico</t>
  </si>
  <si>
    <t>8435483849457</t>
  </si>
  <si>
    <t>GIA-K14BPT3UER32</t>
  </si>
  <si>
    <t>U.Ext. Biblock Mural 14 kW Trifásica</t>
  </si>
  <si>
    <t>8435483849464</t>
  </si>
  <si>
    <t>GIA-K16BPMR32</t>
  </si>
  <si>
    <t>Conjunto Biblock Mural 16 kW Con resistencia</t>
  </si>
  <si>
    <t>8435483849389</t>
  </si>
  <si>
    <t>GIA-K16BPMUIR32</t>
  </si>
  <si>
    <t>U.Int. Biblock Mural 16 kW Con resistencia</t>
  </si>
  <si>
    <t>8435483849396</t>
  </si>
  <si>
    <t>GIA-K16BPMUER32</t>
  </si>
  <si>
    <t xml:space="preserve">U.Ext. Biblock Mural 16 kW </t>
  </si>
  <si>
    <t>8435483849402</t>
  </si>
  <si>
    <t>GIA-K16BPT3R32</t>
  </si>
  <si>
    <t>Conjunto Biblock Mural 16 kW C/resist. Trifásico</t>
  </si>
  <si>
    <t>8435483849471</t>
  </si>
  <si>
    <t>GIA-K16BPT3UIR32</t>
  </si>
  <si>
    <t>U.Int. Biblock Mural 16 kW C/resist. Trifásico</t>
  </si>
  <si>
    <t>8435483849488</t>
  </si>
  <si>
    <t>GIA-K16BPT3UER32</t>
  </si>
  <si>
    <t>U.Ext. Biblock Mural 16 kW Trifásica</t>
  </si>
  <si>
    <t>8435483849495</t>
  </si>
  <si>
    <t>GIA-K4BPMR32</t>
  </si>
  <si>
    <t>Conjunto Biblock Mural 4 kW Con resistencia</t>
  </si>
  <si>
    <t>GIA-K6BPMR32</t>
  </si>
  <si>
    <t>Conjunto Biblock Mural 6 kW Con resistencia</t>
  </si>
  <si>
    <t>GIA-K8BPMR32</t>
  </si>
  <si>
    <t>Conjunto Biblock Mural 8 kW Con resistencia</t>
  </si>
  <si>
    <t>GIA-IVSF-150ASF</t>
  </si>
  <si>
    <t>Interacumulador Vitrificado 150L Alta Superficie</t>
  </si>
  <si>
    <t>8435483863194</t>
  </si>
  <si>
    <t>INTERACUMULADORES</t>
  </si>
  <si>
    <t>INTERACUMULADORES VITRIFICADOS</t>
  </si>
  <si>
    <t>GIA-IVSF-200ASF</t>
  </si>
  <si>
    <t>Interacumulador Vitrificado 200L Alta Superficie</t>
  </si>
  <si>
    <t>8435483863200</t>
  </si>
  <si>
    <t>GIA-IVSF-300ASF</t>
  </si>
  <si>
    <t>Interacumulador Vitrificado 300L Alta Superficie</t>
  </si>
  <si>
    <t>GIA-IVSF-500ASF</t>
  </si>
  <si>
    <t>Interacumulador Vitrificado 500L Alta Superficie</t>
  </si>
  <si>
    <t>8435483863224</t>
  </si>
  <si>
    <t>Conjunto de Suelo techo 14 kw</t>
  </si>
  <si>
    <t>INDUSTRIAL</t>
  </si>
  <si>
    <t>VRF</t>
  </si>
  <si>
    <t>CONJUNTOS SUELO TECHO LCAC CENTRIFUGOS</t>
  </si>
  <si>
    <t>GIA-140STKOMP</t>
  </si>
  <si>
    <t>Split Suelo-Techo VRF KOMPAKTA 14.0/15.5 kW</t>
  </si>
  <si>
    <t>GIA-CEN-14KOMP</t>
  </si>
  <si>
    <t>VRF Centrífuga 14 kW Trifásica</t>
  </si>
  <si>
    <t>GIAC160COLCEN</t>
  </si>
  <si>
    <t>Conjunto de Columna 16 kw</t>
  </si>
  <si>
    <t>GIA-160COLKOMP</t>
  </si>
  <si>
    <t xml:space="preserve">Columna 16/17,8 KW VRF KOMPAKTA </t>
  </si>
  <si>
    <t>GIA-CEN-16KOMP</t>
  </si>
  <si>
    <t>VRF Centrífuga 16 kW Trifásica</t>
  </si>
  <si>
    <t>8435483818668</t>
  </si>
  <si>
    <t>GIAC160STCEN</t>
  </si>
  <si>
    <t>Conjunto de Suelo techo 16 kw</t>
  </si>
  <si>
    <t>8435483841956</t>
  </si>
  <si>
    <t>GIA-160STKOMP</t>
  </si>
  <si>
    <t>Split Suelo-Techo VRF KOMPAKTA 16.0/17 kW</t>
  </si>
  <si>
    <t>8435483818866</t>
  </si>
  <si>
    <t>Conjunto de Suelo techo 10 kw</t>
  </si>
  <si>
    <t>GIA-90STKOMP</t>
  </si>
  <si>
    <t>Split Suelo-Techo VRF KOMPAKTA 9.0/10.0 kW</t>
  </si>
  <si>
    <t>8435483818842</t>
  </si>
  <si>
    <t>GIA-CEN-10KOMP</t>
  </si>
  <si>
    <t>VRF Centrífuga 10 kW Monofásica</t>
  </si>
  <si>
    <t>GIAC100CMCEN2</t>
  </si>
  <si>
    <t>Conjunto de conducto 10 kW Media presión</t>
  </si>
  <si>
    <t>8435483852617</t>
  </si>
  <si>
    <t>GIA-100CMKOMP2</t>
  </si>
  <si>
    <t>Conductos Media Presión KOMPAKTA 10/11 kW</t>
  </si>
  <si>
    <t>8435483851955</t>
  </si>
  <si>
    <t>GIA-CEN2-10KOMP</t>
  </si>
  <si>
    <t>8435483852228</t>
  </si>
  <si>
    <t>GIAC100Q490CEN2</t>
  </si>
  <si>
    <t>Conjunto de Cassette Round Flow 10 kw</t>
  </si>
  <si>
    <t>8435483852686</t>
  </si>
  <si>
    <t>CONJUNTOS CASSETTES LCAC CENTRIFUGOS</t>
  </si>
  <si>
    <t>GIASPS069</t>
  </si>
  <si>
    <t>Panel Cassette SPS069 90x90</t>
  </si>
  <si>
    <t>8435483819047</t>
  </si>
  <si>
    <t>GIA-100Q490KOMP2-K</t>
  </si>
  <si>
    <t>Cassette 4 Vías 10 KW VRF KOMPAKTA (Sin Panel)</t>
  </si>
  <si>
    <t>8435483854604</t>
  </si>
  <si>
    <t>GIAC140CMCEN2</t>
  </si>
  <si>
    <t>Conjunto de conducto 14 kW Media presión</t>
  </si>
  <si>
    <t>8435483852624</t>
  </si>
  <si>
    <t>GIA-CEN2-14KOMP</t>
  </si>
  <si>
    <t>8435483851252</t>
  </si>
  <si>
    <t>GIA-150CMKOMP2</t>
  </si>
  <si>
    <t>Conductos Media presión KOMPAKTA 15/17 kW</t>
  </si>
  <si>
    <t>8435483851979</t>
  </si>
  <si>
    <t>GIAC140Q490CEN2</t>
  </si>
  <si>
    <t>Conjunto de Cassette Round Flow 14 kw</t>
  </si>
  <si>
    <t>8435483852693</t>
  </si>
  <si>
    <t>GIA-140Q490KOMP2-K</t>
  </si>
  <si>
    <t>Cassette 4 Vías 14 KW VRF KOMPAKTA (Sin Panel)</t>
  </si>
  <si>
    <t>8435483851870</t>
  </si>
  <si>
    <t>GIAC140STCEN2</t>
  </si>
  <si>
    <t>8435483852723</t>
  </si>
  <si>
    <t>GIA-140STKOMP2</t>
  </si>
  <si>
    <t>8435483854635</t>
  </si>
  <si>
    <t>GIAC150CMCEN2</t>
  </si>
  <si>
    <t>Conjunto de conducto 15 kW Media presión</t>
  </si>
  <si>
    <t>8435483852631</t>
  </si>
  <si>
    <t>GIA-CEN2-16KOMP</t>
  </si>
  <si>
    <t>8435483851269</t>
  </si>
  <si>
    <t>GIAC160COLCEN2</t>
  </si>
  <si>
    <t>GIA-160COLKOMP2</t>
  </si>
  <si>
    <t>Columna 16/17,8 KW VRF KOMPAKTA</t>
  </si>
  <si>
    <t>GIAC160Q490CEN2</t>
  </si>
  <si>
    <t>Conjunto de Cassette Round Flow 16 kw</t>
  </si>
  <si>
    <t>8435483852709</t>
  </si>
  <si>
    <t>GIA-160Q490KOMP2-K</t>
  </si>
  <si>
    <t>Cassette 4 Vías 16 KW VRF KOMPAKTA (Sin Panel)</t>
  </si>
  <si>
    <t>8435483854574</t>
  </si>
  <si>
    <t>GIAC160STCEN2</t>
  </si>
  <si>
    <t>GIA-160STKOMP2</t>
  </si>
  <si>
    <t>8435483854628</t>
  </si>
  <si>
    <t>GIAC90STCEN2</t>
  </si>
  <si>
    <t>8435483852716</t>
  </si>
  <si>
    <t>GIA-90STKOMP2</t>
  </si>
  <si>
    <t>8435483851757</t>
  </si>
  <si>
    <t>GIACCA140CEN2</t>
  </si>
  <si>
    <t>Conjunto de conducto 14 kW Alta presión</t>
  </si>
  <si>
    <t>GIA-CA150KOMP2</t>
  </si>
  <si>
    <t>Conductos Alta Presión KOMPAKTA 15.0/17 kW</t>
  </si>
  <si>
    <t>8435483852082</t>
  </si>
  <si>
    <t>GIACCA150CEN2</t>
  </si>
  <si>
    <t>Conjunto de conducto 15 kW Alta Presión</t>
  </si>
  <si>
    <t>8435483852655</t>
  </si>
  <si>
    <t>GIACCA200CEN2</t>
  </si>
  <si>
    <t>Conjunto de conducto 20 kW Alta presión</t>
  </si>
  <si>
    <t>8435483852662</t>
  </si>
  <si>
    <t>GIA-CA200KOMP2</t>
  </si>
  <si>
    <t>Conductos Alta Presión KOMPAKTA 20 kW</t>
  </si>
  <si>
    <t>8435483852075</t>
  </si>
  <si>
    <t>GIA-CEN2-22KOMP</t>
  </si>
  <si>
    <t>VRF Centrífuga 22 kW Trifásica</t>
  </si>
  <si>
    <t>8435483852235</t>
  </si>
  <si>
    <t>GIACCA220CEN2</t>
  </si>
  <si>
    <t>Conjunto de conducto 22kW Alta Presión</t>
  </si>
  <si>
    <t>8435483852679</t>
  </si>
  <si>
    <t>GIA-CA250KOMP2</t>
  </si>
  <si>
    <t>Conductos Alta Presión KOMPAKTA 25.0/27.5 kW</t>
  </si>
  <si>
    <t>8435483852051</t>
  </si>
  <si>
    <t>GIA-100Q490KOMP</t>
  </si>
  <si>
    <t>Cassette 4 Vías VRF KOMPAKTA 10/11 kW</t>
  </si>
  <si>
    <t>8435483818941</t>
  </si>
  <si>
    <t>U. INTERIORES VRF AC CASSETTE 4 VIAS 90x90</t>
  </si>
  <si>
    <t>GIA-100Q490KOMP-K</t>
  </si>
  <si>
    <t>8435483819009</t>
  </si>
  <si>
    <t>GIA-120CMKOMP</t>
  </si>
  <si>
    <t>Conductos Media Presión KOMPAKTA 12/13 kW</t>
  </si>
  <si>
    <t>8435483818781</t>
  </si>
  <si>
    <t>U. INTERIORES VRF AC CONDUCTOS MEDIA PRESION</t>
  </si>
  <si>
    <t>GIA-125Q490KOMP</t>
  </si>
  <si>
    <t>Cassette 4 Vías VRF KOMPAKTA 12.5/14.0 kW</t>
  </si>
  <si>
    <t>8435483818958</t>
  </si>
  <si>
    <t>GIA-125Q490KOMP-K</t>
  </si>
  <si>
    <t>Cassette 4 Vías 12.5 KW VRF KOMPAKTA (Sin Panel)</t>
  </si>
  <si>
    <t>8435483819016</t>
  </si>
  <si>
    <t>GIA-140Q490KOMP</t>
  </si>
  <si>
    <t>Cassette 4 Vías VRF KOMPAKTA 14.0/15.0 kW</t>
  </si>
  <si>
    <t>8435483818965</t>
  </si>
  <si>
    <t>GIA-140Q490KOMP-K</t>
  </si>
  <si>
    <t>8435483819023</t>
  </si>
  <si>
    <t>U. INTERIORES VRF AC SUELO-TECHO</t>
  </si>
  <si>
    <t>GIA-150CMKOMP</t>
  </si>
  <si>
    <t>8435483818798</t>
  </si>
  <si>
    <t>GIA-160Q490KOMP</t>
  </si>
  <si>
    <t>Cassette 4 Vías VRF KOMPAKTA 16.0/17.0 kW</t>
  </si>
  <si>
    <t>8435483818972</t>
  </si>
  <si>
    <t>GIA-160Q490KOMP-K</t>
  </si>
  <si>
    <t>8435483819030</t>
  </si>
  <si>
    <t>GIA-28Q460KOMP</t>
  </si>
  <si>
    <t>Cassette Compact 600x600 KOMPAKTA 2.8/3.2 kW</t>
  </si>
  <si>
    <t>GIASPS044</t>
  </si>
  <si>
    <t>Panel Cassette SPS044 60x60</t>
  </si>
  <si>
    <t>8435483819115</t>
  </si>
  <si>
    <t>Cassette Compact VRF KOMPAKTA 2.8 KW (Sin Panel)</t>
  </si>
  <si>
    <t>GIA-28SPKOMP</t>
  </si>
  <si>
    <t>Split Mural VRF KOMPAKTA 2.8/3.2 kW</t>
  </si>
  <si>
    <t>U. INTERIORES VRF AC SPLIT PARED</t>
  </si>
  <si>
    <t>GIA-36Q460KOMP</t>
  </si>
  <si>
    <t>Cassette Compact 600x600 KOMPAKTA 3.6/4.0 kW</t>
  </si>
  <si>
    <t>GIA-36SPKOMP</t>
  </si>
  <si>
    <t>Split Mural VRF KOMPAKTA 3.6/4.0 kW</t>
  </si>
  <si>
    <t>GIA-45Q460KOMP</t>
  </si>
  <si>
    <t>Cassette Compact 600x600 KOMPAKTA 4.5/5.0 kW</t>
  </si>
  <si>
    <t>Cassette Compact VRF KOMPAKTA 4.5 KW (Sin Panel)</t>
  </si>
  <si>
    <t>GIA-71CMKOMP</t>
  </si>
  <si>
    <t>Conductos Media Presión KOMPAKTA 7.1/8.0 kW</t>
  </si>
  <si>
    <t>8435483818767</t>
  </si>
  <si>
    <t>GIA-71SPKOMP</t>
  </si>
  <si>
    <t>Split Mural VRF KOMPAKTA 7.1 kW</t>
  </si>
  <si>
    <t>8435483818903</t>
  </si>
  <si>
    <t>U. EXTERIORES VRF CENTRIFUGAS</t>
  </si>
  <si>
    <t>GIA-CEN-22KOMP</t>
  </si>
  <si>
    <t>GIAV080KOMP</t>
  </si>
  <si>
    <t>Mini VRF Monofásica 8 kW</t>
  </si>
  <si>
    <t>8435483841710</t>
  </si>
  <si>
    <t>U. EXTERIORES MINIVRF MONOFASICAS</t>
  </si>
  <si>
    <t>GIAV100KOMP</t>
  </si>
  <si>
    <t>Mini VRF Monofásica 10 kW</t>
  </si>
  <si>
    <t>8435483841598</t>
  </si>
  <si>
    <t>GIAV140KOMP</t>
  </si>
  <si>
    <t>Mini VRF Monofásica 14.0/16 kW</t>
  </si>
  <si>
    <t>GIAV180T3KOMP</t>
  </si>
  <si>
    <t>Mini VRF Trifásica 18/20 kW</t>
  </si>
  <si>
    <t>8435483819153</t>
  </si>
  <si>
    <t>U. EXTERIORES MINIVRF TRIFASICAS</t>
  </si>
  <si>
    <t>GIAV200T3KOMP</t>
  </si>
  <si>
    <t>Mini VRF Trifásica 20 kW</t>
  </si>
  <si>
    <t>GIAV224T3KOMP</t>
  </si>
  <si>
    <t>Mini VRF Trifásica 22.4/25 kW</t>
  </si>
  <si>
    <t>GIAV260T3KOMP</t>
  </si>
  <si>
    <t>Mini VRF Trifásica 26/28.5 kW</t>
  </si>
  <si>
    <t>GIAV280T3KOMP</t>
  </si>
  <si>
    <t>Mini VRF Trifásica 28/31.5 kW</t>
  </si>
  <si>
    <t>GIAV335T3KOMP</t>
  </si>
  <si>
    <t>Mini VRF Trifásica 33.5/37.5 kW</t>
  </si>
  <si>
    <t>GIAVN125KOMP</t>
  </si>
  <si>
    <t>Mini VRF Monofásica 12.5/14 kW</t>
  </si>
  <si>
    <t>GIAVN160T3KOMP</t>
  </si>
  <si>
    <t>Mini VRF Trifásica 16/18 kW</t>
  </si>
  <si>
    <t>GIAVN252T3KOMP</t>
  </si>
  <si>
    <t>VRF KOMPAKTA Trifásico 25,2 kW</t>
  </si>
  <si>
    <t>8435483843479</t>
  </si>
  <si>
    <t>U. EXTERIORES VRF</t>
  </si>
  <si>
    <t>GIAVN280T3KOMP</t>
  </si>
  <si>
    <t>VRF KOMPAKTA Trifásico 28 kW</t>
  </si>
  <si>
    <t>8435483843486</t>
  </si>
  <si>
    <t>GIAVN335T3KOMP</t>
  </si>
  <si>
    <t>VRF KOMPAKTA Trifásico 33.5 kW</t>
  </si>
  <si>
    <t>8435483843493</t>
  </si>
  <si>
    <t>GIAVN400T3KOMP</t>
  </si>
  <si>
    <t>VRF KOMPAKTA Trifásico 40 kW</t>
  </si>
  <si>
    <t>GIAVN450T3KOMP</t>
  </si>
  <si>
    <t>VRF KOMPAKTA Trifásico 45/50 kW</t>
  </si>
  <si>
    <t>GIAVN500T3KOMP</t>
  </si>
  <si>
    <t>VRF KOMPAKTA Trifásico 50 kW</t>
  </si>
  <si>
    <t>GIAVN560T3KOMP</t>
  </si>
  <si>
    <t>VRF KOMPAKTA Trifásico 56/63 kW</t>
  </si>
  <si>
    <t>GIAVN615T3KOMP</t>
  </si>
  <si>
    <t>VRF KOMPAKTA Trifásico 61,5 kW</t>
  </si>
  <si>
    <t>8435483843516</t>
  </si>
  <si>
    <t>GIAVN670T3KOMP</t>
  </si>
  <si>
    <t>VRF KOMPAKTA Trifásico 67 kW</t>
  </si>
  <si>
    <t>GIAVN730T3KOMP</t>
  </si>
  <si>
    <t>VRF KOMPAKTA Trifásico 73 kW</t>
  </si>
  <si>
    <t>8435483843530</t>
  </si>
  <si>
    <t>GIAVN785T3KOMP</t>
  </si>
  <si>
    <t>VRF KOMPAKTA Trifásico 78,5 kW</t>
  </si>
  <si>
    <t>8435483843547</t>
  </si>
  <si>
    <t>GIAVN850T3KOMP</t>
  </si>
  <si>
    <t>VRF KOMPAKTA Trifásico 85 kW</t>
  </si>
  <si>
    <t>8435483843554</t>
  </si>
  <si>
    <t>GIAVN900T3KOMP</t>
  </si>
  <si>
    <t>VRF KOMPAKTA Trifásico 90 kW</t>
  </si>
  <si>
    <t>U. INTERIORES VRF DC CONDUCTOS MEDIA PRESION</t>
  </si>
  <si>
    <t>GIA-100Q490KOMP2</t>
  </si>
  <si>
    <t>8435483851818</t>
  </si>
  <si>
    <t>U. INTERIORES VRF DC CASSETTE 4 VIAS 90x90</t>
  </si>
  <si>
    <t>GIA-120CMKOMP2</t>
  </si>
  <si>
    <t>8435483851962</t>
  </si>
  <si>
    <t>GIA-125Q490KOMP2</t>
  </si>
  <si>
    <t>8435483851849</t>
  </si>
  <si>
    <t>GIA-125Q490KOMP2-K</t>
  </si>
  <si>
    <t>8435483854581</t>
  </si>
  <si>
    <t>GIA-140Q490KOMP2</t>
  </si>
  <si>
    <t>8435483851863</t>
  </si>
  <si>
    <t>U. INTERIORES VRF DC SUELO-TECHO</t>
  </si>
  <si>
    <t>GIA-160Q490KOMP2</t>
  </si>
  <si>
    <t>8435483851894</t>
  </si>
  <si>
    <t>GIA-22SPKOMP2</t>
  </si>
  <si>
    <t>Split Mural VRF KOMPAKTA 2.2 kW</t>
  </si>
  <si>
    <t>8435483851795</t>
  </si>
  <si>
    <t>U. INTERIORES VRF DC SPLIT PARED</t>
  </si>
  <si>
    <t>GIA-28CBKOMP2-50</t>
  </si>
  <si>
    <t>Conductos Baja Presión KOMPAKTA 2.8 kW 50 pa</t>
  </si>
  <si>
    <t>8435483851887</t>
  </si>
  <si>
    <t>U. INTERIORES VRF DC CONDUCTOS BAJA PRESION</t>
  </si>
  <si>
    <t>GIA-28Q460KOMP2</t>
  </si>
  <si>
    <t>8435483851696</t>
  </si>
  <si>
    <t>U. INTERIORES VRF DC CASSETTE 4 VIAS 60x60</t>
  </si>
  <si>
    <t>GIA-28Q460KOMP2-K</t>
  </si>
  <si>
    <t>8435483851719</t>
  </si>
  <si>
    <t>GIA-28SPKOMP2</t>
  </si>
  <si>
    <t>8435483851801</t>
  </si>
  <si>
    <t>GIA-36CBKOMP2-50</t>
  </si>
  <si>
    <t>Conductos Baja Presión KOMPAKTA 3.6/4.0 kW 50 pa</t>
  </si>
  <si>
    <t>8435483851900</t>
  </si>
  <si>
    <t>GIA-36Q460KOMP2</t>
  </si>
  <si>
    <t>8435483851740</t>
  </si>
  <si>
    <t>GIA-36Q460KOMP2-K</t>
  </si>
  <si>
    <t>8435483851702</t>
  </si>
  <si>
    <t>GIA-36SPKOMP2</t>
  </si>
  <si>
    <t>8435483851825</t>
  </si>
  <si>
    <t>GIA-45CBKOMP2-50</t>
  </si>
  <si>
    <t>Conductos Baja Presión KOMPAKTA 4.5 kW 50 pa</t>
  </si>
  <si>
    <t>8435483851856</t>
  </si>
  <si>
    <t>GIA-45Q460KOMP2</t>
  </si>
  <si>
    <t>8435483851733</t>
  </si>
  <si>
    <t>GIA-45Q460KOMP2-K</t>
  </si>
  <si>
    <t>8435483851726</t>
  </si>
  <si>
    <t>GIA-56CBKOMP2-50</t>
  </si>
  <si>
    <t>Conductos Baja Presión KOMPAKTA 5.6/6.3 kW 50 pa</t>
  </si>
  <si>
    <t>8435483851917</t>
  </si>
  <si>
    <t>GIA-56Q490KOMP2</t>
  </si>
  <si>
    <t>Cassette 4 Vías VRF KOMPAKTA 5.6/6.3 kW</t>
  </si>
  <si>
    <t>8435483851764</t>
  </si>
  <si>
    <t>GIA-56Q490KOMP2-K</t>
  </si>
  <si>
    <t>Cassette 4 Vías 5.6 KW VRF KOMPAKTA (Sin Panel)</t>
  </si>
  <si>
    <t>8435483851771</t>
  </si>
  <si>
    <t>GIA-56SPKOMP2</t>
  </si>
  <si>
    <t>Split Mural VRF KOMPAKTA 5.6/6.2 kW</t>
  </si>
  <si>
    <t>8435483851832</t>
  </si>
  <si>
    <t>GIA-71CMKOMP2</t>
  </si>
  <si>
    <t>8435483851948</t>
  </si>
  <si>
    <t>GIA-71Q490KOMP2</t>
  </si>
  <si>
    <t>Cassette 4 Vías VRF KOMPAKTA 7.1/8 kW</t>
  </si>
  <si>
    <t>8435483851788</t>
  </si>
  <si>
    <t>GIA-71Q490KOMP2-K</t>
  </si>
  <si>
    <t>Cassette 4 Vías 7.1 KW VRF KOMPAKTA (Sin Panel)</t>
  </si>
  <si>
    <t>8435483854611</t>
  </si>
  <si>
    <t>GIA-71SPKOMP2</t>
  </si>
  <si>
    <t>8435483854598</t>
  </si>
  <si>
    <t>U. INTERIORES VRF AC CONDUCTOS ALTA PRESION</t>
  </si>
  <si>
    <t>GIA-CA280KOMP2</t>
  </si>
  <si>
    <t>Conductos Alta Presión KOMPAKTA 28.0/30.8 kW</t>
  </si>
  <si>
    <t>GIA-CA450KOMP2</t>
  </si>
  <si>
    <t>Conductos Alta Presión KOMPAKTA 45/50 kW</t>
  </si>
  <si>
    <t>GIA-CA560KOMP2</t>
  </si>
  <si>
    <t>Conductos Alta Presión KOMPAKTA 56.0/63 kW</t>
  </si>
  <si>
    <t>GIA-UTA-KIT</t>
  </si>
  <si>
    <t>Caja conexión eléctrica de control conectores UTA</t>
  </si>
  <si>
    <t>8435483864269</t>
  </si>
  <si>
    <t>KITS CONEXION UTA</t>
  </si>
  <si>
    <t>GIA-UTA-V03</t>
  </si>
  <si>
    <t>Kit conexión UTA KM de 2.2 a 8 kW</t>
  </si>
  <si>
    <t>8435483864153</t>
  </si>
  <si>
    <t>GIA-UTA-V07</t>
  </si>
  <si>
    <t>Kit conexión UTA KM de 9 a 20 kW</t>
  </si>
  <si>
    <t>8435483864160</t>
  </si>
  <si>
    <t>GIA-UTA-V14</t>
  </si>
  <si>
    <t>Kit conexión UTA KM de 22.4 a 40 kW</t>
  </si>
  <si>
    <t>8435483864184</t>
  </si>
  <si>
    <t>GIA-UTA-V22</t>
  </si>
  <si>
    <t>Kit conexión UTA KM de 45 a 61.5 kW</t>
  </si>
  <si>
    <t>8435483864191</t>
  </si>
  <si>
    <t>GIA-CHS110MZT3HTA</t>
  </si>
  <si>
    <t>Enfriadora Modular Alta temperatura 100/110 kW R32</t>
  </si>
  <si>
    <t>8435483859586</t>
  </si>
  <si>
    <t>CHILLERS</t>
  </si>
  <si>
    <t>CHILLERS INVERTER</t>
  </si>
  <si>
    <t>GIA-CHS140MZT3HTA</t>
  </si>
  <si>
    <t>Enfriadora Modular Alta temperatura 130/140 kW R32</t>
  </si>
  <si>
    <t>8435483859579</t>
  </si>
  <si>
    <t>GIA-CHS65MGT3HTA</t>
  </si>
  <si>
    <t>Enfriadora Modular Alta temp. 57/65 kW R32 C/grupo</t>
  </si>
  <si>
    <t>8435483859616</t>
  </si>
  <si>
    <t>CHILLERS MODULARES INVERTER CON GRUPO HIDRAULICO</t>
  </si>
  <si>
    <t>GIA-CHS65MZT3HTA</t>
  </si>
  <si>
    <t>Enfriadora Modular Alta temperatura 57/65 kW R32</t>
  </si>
  <si>
    <t>8435483859623</t>
  </si>
  <si>
    <t>GIA-CHS75MGT3HTA</t>
  </si>
  <si>
    <t>Enfriadora Modular Alta temp. 70/75 kW R32 C/grupo</t>
  </si>
  <si>
    <t>8435483859593</t>
  </si>
  <si>
    <t>GIA-CHS75MZT3HTA</t>
  </si>
  <si>
    <t>Enfriadora Modular Alta temperatura 70/75 kW R32</t>
  </si>
  <si>
    <t>8435483859609</t>
  </si>
  <si>
    <t>GIA-MCSU180RN8LB</t>
  </si>
  <si>
    <t>Enfriadora Modular INVERTER 400V 164/180 kW</t>
  </si>
  <si>
    <t>8435483841079</t>
  </si>
  <si>
    <t>GIA-MCSU90MRN8LB</t>
  </si>
  <si>
    <t>Enfriadora Modular INVERTER 400V 82/90 kW Grupo</t>
  </si>
  <si>
    <t>8435483859562</t>
  </si>
  <si>
    <t>GIA-MCSU90RN8LB</t>
  </si>
  <si>
    <t xml:space="preserve">Enfriadora Modular INVERTER 400V 82/90 kW </t>
  </si>
  <si>
    <t>8435483841093</t>
  </si>
  <si>
    <t>GIA-MGCV12WD2N8B</t>
  </si>
  <si>
    <t xml:space="preserve">Enfriadora Mini-Chiller inverter R32 11/12kW </t>
  </si>
  <si>
    <t>8435483841017</t>
  </si>
  <si>
    <t>MINICHILLERS INVERTER TRIFASICAS</t>
  </si>
  <si>
    <t>GIA-MGCV7WD2N8B</t>
  </si>
  <si>
    <t>Enfriadora Mini-Chiller Inverter R32 7/8kW</t>
  </si>
  <si>
    <t>8435483841031</t>
  </si>
  <si>
    <t>MINICHILLERS INVERTER MONOFASICAS</t>
  </si>
  <si>
    <t>GIA-MGCV9WD2N8B</t>
  </si>
  <si>
    <t>Enfriadora Mini-Chiller inverter R32 9/10kW</t>
  </si>
  <si>
    <t>8435483841024</t>
  </si>
  <si>
    <t>GIA-FCU3VKITF01</t>
  </si>
  <si>
    <t>Kit Válvula 3 vías 3/4" con actuador para Fan-Coil</t>
  </si>
  <si>
    <t>8435483863187</t>
  </si>
  <si>
    <t>FANCOILS</t>
  </si>
  <si>
    <t>ACCESORIOS FANCOILS</t>
  </si>
  <si>
    <t>GIA-FCU3WVF01</t>
  </si>
  <si>
    <t>Válvula 3 vías 3/4" MMMM para Fan-Coils</t>
  </si>
  <si>
    <t>8435483863163</t>
  </si>
  <si>
    <t>GIA-FCUACTF01</t>
  </si>
  <si>
    <t xml:space="preserve">Actuador para válvula 3V fancoil 22CX 230V NC </t>
  </si>
  <si>
    <t>8435483863170</t>
  </si>
  <si>
    <t>GIA-MKA-V1200R</t>
  </si>
  <si>
    <t>Cassette Fan-Coil DC 4 Vías 7,87 kW</t>
  </si>
  <si>
    <t>8435483862494</t>
  </si>
  <si>
    <t>FANCOILS DC 2 TUBOS CASSETTE 4V 90X90</t>
  </si>
  <si>
    <t>GIATMBQ402C</t>
  </si>
  <si>
    <t>Panel Cassette TMBQ4 02 C 90x90</t>
  </si>
  <si>
    <t>8435483863156</t>
  </si>
  <si>
    <t>GIA-MKA-V1200R-K</t>
  </si>
  <si>
    <t>Cassette Fancoil DC 4 Vías 1200CFM (Sin Plafon)</t>
  </si>
  <si>
    <t>8435483862456</t>
  </si>
  <si>
    <t>GIA-MKA-V1500R</t>
  </si>
  <si>
    <t>Cassette Fan-Coil DC 4 Vías 11,19 kW</t>
  </si>
  <si>
    <t>8435483862500</t>
  </si>
  <si>
    <t>GIA-MKA-V1500R-K</t>
  </si>
  <si>
    <t>Cassette Fancoil DC 4 Vías 1500 CFM (Sin Plafón)</t>
  </si>
  <si>
    <t>8435483862463</t>
  </si>
  <si>
    <t>GIA-MKA-V750R</t>
  </si>
  <si>
    <t>Cassette Fan-Coil DC 4 Vías 6,12 kW</t>
  </si>
  <si>
    <t>8435483862487</t>
  </si>
  <si>
    <t>GIA-MKA-V750R-K</t>
  </si>
  <si>
    <t>Cassette Fancoil DC 4 Vías 750CFM (Sin Plafon)</t>
  </si>
  <si>
    <t>8435483862449</t>
  </si>
  <si>
    <t>GIA-MKD-V400</t>
  </si>
  <si>
    <t>Cassette Compact DC 600x600 Fancoil 3.96 kW</t>
  </si>
  <si>
    <t>GIA-FCAP-108DA</t>
  </si>
  <si>
    <t>Fancoil Conducto Alta Presión 10.8 kW 120 Pa DC</t>
  </si>
  <si>
    <t>8435483862821</t>
  </si>
  <si>
    <t>FANCOILS DC 2 TUBOS CONDUCTO ALTA PRESION</t>
  </si>
  <si>
    <t>GIA-FCAP-126DA</t>
  </si>
  <si>
    <t>Fancoil Conducto Alta Presión 12.6 kW 120 Pa DC</t>
  </si>
  <si>
    <t>8435483862814</t>
  </si>
  <si>
    <t>GIA-FCAP-144DA</t>
  </si>
  <si>
    <t>Fancoil Conducto Alta Presión 14.4 kW 120 Pa DC</t>
  </si>
  <si>
    <t>8435483862807</t>
  </si>
  <si>
    <t>GIA-FCAP-162DA</t>
  </si>
  <si>
    <t>Fancoil Conducto Alta Presión 16.2 kW 120 Pa DC</t>
  </si>
  <si>
    <t>8435483862791</t>
  </si>
  <si>
    <t>GIA-FCAP-180DA</t>
  </si>
  <si>
    <t>Fancoil Conducto Alta Presión 18.0 kW 120 Pa DC</t>
  </si>
  <si>
    <t>8435483862784</t>
  </si>
  <si>
    <t>GIA-FCAP-216DA</t>
  </si>
  <si>
    <t>Fancoil Conducto Alta Presión 21.6 kW 120 Pa DC</t>
  </si>
  <si>
    <t>8435483862777</t>
  </si>
  <si>
    <t>GIA-FCAP-72DA</t>
  </si>
  <si>
    <t>Fancoil Conducto Alta Presión 7.2 kW 120 Pa DC</t>
  </si>
  <si>
    <t>8435483862845</t>
  </si>
  <si>
    <t>GIA-FCAP-90DA</t>
  </si>
  <si>
    <t>Fancoil Conducto Alta Presión 9.0 kW 120 Pa DC</t>
  </si>
  <si>
    <t>8435483862838</t>
  </si>
  <si>
    <t>GIA-FC-113DA</t>
  </si>
  <si>
    <t>Fancoil Conducto Media Presión 11.3 kW DC</t>
  </si>
  <si>
    <t>8435483862869</t>
  </si>
  <si>
    <t>FANCOILS DC 2 TUBOS CONDUCTO MEDIA PRESION</t>
  </si>
  <si>
    <t>GIA-FC-128DA</t>
  </si>
  <si>
    <t>Fancoil Conducto Media Presión 12.8 kW DC</t>
  </si>
  <si>
    <t>8435483862852</t>
  </si>
  <si>
    <t>GIA-FC-22DA</t>
  </si>
  <si>
    <t>Fancoil Conducto Media Presión 2.2 kW DC</t>
  </si>
  <si>
    <t>GIA-FC-32DA</t>
  </si>
  <si>
    <t>Fancoil Conducto Media Presión 3.2 kW DC</t>
  </si>
  <si>
    <t>GIA-FC-40DA</t>
  </si>
  <si>
    <t>Fancoil Conducto Media Presión 4.0 kW DC</t>
  </si>
  <si>
    <t>8435483862913</t>
  </si>
  <si>
    <t>GIA-FC-50DA</t>
  </si>
  <si>
    <t>Fancoil Conducto Media Presión 5.0 kW DC</t>
  </si>
  <si>
    <t>8435483862906</t>
  </si>
  <si>
    <t>GIA-FC-58DA</t>
  </si>
  <si>
    <t>Fancoil Conducto Media Presión 5.8 kW DC</t>
  </si>
  <si>
    <t>8435483862890</t>
  </si>
  <si>
    <t>GIA-FC-80DA</t>
  </si>
  <si>
    <t>Fancoil Conducto Media Presión 8.0 kW DC</t>
  </si>
  <si>
    <t>8435483862883</t>
  </si>
  <si>
    <t>GIA-FC-95DA</t>
  </si>
  <si>
    <t>Fancoil Conducto Media Presión 9.5 kW DC</t>
  </si>
  <si>
    <t>8435483862876</t>
  </si>
  <si>
    <t>GIA-FSS-24DA</t>
  </si>
  <si>
    <t>Fancoil slim suelo 2,4 kW DC</t>
  </si>
  <si>
    <t>8435483862715</t>
  </si>
  <si>
    <t>FANCOILS DC 2 TUBOS CONSOLA</t>
  </si>
  <si>
    <t>GIA-FSS-30DA</t>
  </si>
  <si>
    <t>Fancoil slim suelo 3,1 kW DC</t>
  </si>
  <si>
    <t>8435483862708</t>
  </si>
  <si>
    <t>GIA-FSS-35DA</t>
  </si>
  <si>
    <t>Fancoil slim suelo 3,7 kW DC</t>
  </si>
  <si>
    <t>8435483862692</t>
  </si>
  <si>
    <t>GIA-FSSLEG-A</t>
  </si>
  <si>
    <t>Pies apoyo fancoil serie FSS</t>
  </si>
  <si>
    <t>8435483862685</t>
  </si>
  <si>
    <t>GIA-FP-27AA</t>
  </si>
  <si>
    <t>Split Mural Fancoil 2.71 kW</t>
  </si>
  <si>
    <t>8435483862760</t>
  </si>
  <si>
    <t>FANCOILS AC 2 TUBOS SPLIT PARED</t>
  </si>
  <si>
    <t>GIA-FP-36AA</t>
  </si>
  <si>
    <t>Split Mural Fancoil 3.62 kW</t>
  </si>
  <si>
    <t>8435483862753</t>
  </si>
  <si>
    <t>GIA-FP-45AA</t>
  </si>
  <si>
    <t>Split Mural Fancoil 4.5 kW</t>
  </si>
  <si>
    <t>8435483862746</t>
  </si>
  <si>
    <t>GIA-FP-54AA</t>
  </si>
  <si>
    <t>Split Mural Fancoil 5.4 kW</t>
  </si>
  <si>
    <t>8435483862739</t>
  </si>
  <si>
    <t>GIA-FP-72AA</t>
  </si>
  <si>
    <t>Split Mural Fancoil 7.2 kW</t>
  </si>
  <si>
    <t>8435483862722</t>
  </si>
  <si>
    <t>GIA-FST-108DA</t>
  </si>
  <si>
    <t>Fancoil suelo-techo con carcasa 11 kW DC</t>
  </si>
  <si>
    <t>8435483862616</t>
  </si>
  <si>
    <t>FANCOILS DC 2 TUBOS SUELO-TECHO</t>
  </si>
  <si>
    <t>GIA-FST-126DA</t>
  </si>
  <si>
    <t>Fancoil suelo-techo con carcasa 13 kW DC</t>
  </si>
  <si>
    <t>8435483862609</t>
  </si>
  <si>
    <t>GIA-FST-27DA</t>
  </si>
  <si>
    <t>Fancoil suelo-techo con carcasa 2,7 kW DC</t>
  </si>
  <si>
    <t>8435483862678</t>
  </si>
  <si>
    <t>GIA-FST-36DA</t>
  </si>
  <si>
    <t>Fancoil suelo-techo con carcasa 3,6 kW DC</t>
  </si>
  <si>
    <t>8435483862661</t>
  </si>
  <si>
    <t>GIA-FST-45DA</t>
  </si>
  <si>
    <t>Fancoil suelo-techo con carcasa 4,5 kW DC</t>
  </si>
  <si>
    <t>8435483862654</t>
  </si>
  <si>
    <t>GIA-FST-54DA</t>
  </si>
  <si>
    <t>Fancoil suelo-techo con carcasa 5,4 kW DC</t>
  </si>
  <si>
    <t>GIA-FST-72DA</t>
  </si>
  <si>
    <t>Fancoil suelo-techo con carcasa 7,2 kW DC</t>
  </si>
  <si>
    <t>8435483862630</t>
  </si>
  <si>
    <t>GIA-FST-90DA</t>
  </si>
  <si>
    <t>Fancoil suelo-techo con carcasa 9,0 kW DC</t>
  </si>
  <si>
    <t>8435483862623</t>
  </si>
  <si>
    <t>GIA-FSTLEG-A</t>
  </si>
  <si>
    <t>Pies apoyo fancoil serie FST</t>
  </si>
  <si>
    <t>8435483862593</t>
  </si>
  <si>
    <t>GIA-FSTSC-108DA</t>
  </si>
  <si>
    <t>Fancoil suelo-techo sin carcasa 11 kW DC</t>
  </si>
  <si>
    <t>8435483862524</t>
  </si>
  <si>
    <t>FANCOILS DC 2 TUBOS SUELO-TECHO SIN CARCASA</t>
  </si>
  <si>
    <t>GIA-FSTSC-126DA</t>
  </si>
  <si>
    <t>Fancoil suelo-techo sin carcasa 13 kW DC</t>
  </si>
  <si>
    <t>8435483862517</t>
  </si>
  <si>
    <t>GIA-FSTSC-27DA</t>
  </si>
  <si>
    <t>Fancoil suelo-techo sin carcasa 2,7 kW DC</t>
  </si>
  <si>
    <t>8435483862586</t>
  </si>
  <si>
    <t>GIA-FSTSC-36DA</t>
  </si>
  <si>
    <t>Fancoil suelo-techo sin carcasa 3.6 kW DC</t>
  </si>
  <si>
    <t>8435483862579</t>
  </si>
  <si>
    <t>GIA-FSTSC-45DA</t>
  </si>
  <si>
    <t>Fancoil suelo-techo sin carcasa 4,5 kW DC</t>
  </si>
  <si>
    <t>8435483862562</t>
  </si>
  <si>
    <t>GIA-FSTSC-54DA</t>
  </si>
  <si>
    <t>Fancoil suelo-techo sin carcasa 5,4 kW DC</t>
  </si>
  <si>
    <t>8435483862555</t>
  </si>
  <si>
    <t>GIA-FSTSC-72DA</t>
  </si>
  <si>
    <t>Fancoil suelo-techo sin carcasa 7,2 kW DC</t>
  </si>
  <si>
    <t>8435483862548</t>
  </si>
  <si>
    <t>GIA-FSTSC-90DA</t>
  </si>
  <si>
    <t>Fancoil suelo-techo sin carcasa 9 kW DC</t>
  </si>
  <si>
    <t>8435483862531</t>
  </si>
  <si>
    <t>CONTROLES</t>
  </si>
  <si>
    <t>GIA-CCF-702AWF</t>
  </si>
  <si>
    <t>Control cableado Fancoils DC 702 Wifi Superficie</t>
  </si>
  <si>
    <t>8435483862944</t>
  </si>
  <si>
    <t>GIA-SPD134A</t>
  </si>
  <si>
    <t>Smart box para control vía APP serie KOM</t>
  </si>
  <si>
    <t>ACCESORIOS</t>
  </si>
  <si>
    <t>GIA-CC-VTA07-WF</t>
  </si>
  <si>
    <t>Control cableado individual VFR 3/5 hilos Wifi</t>
  </si>
  <si>
    <t>8435483862265</t>
  </si>
  <si>
    <t>CONTROLES GAMA INDUSTRIAL</t>
  </si>
  <si>
    <t>GIA-SPD145A</t>
  </si>
  <si>
    <t>Control centralizado touch prog sem y WIFI VRF KM</t>
  </si>
  <si>
    <t>GIA-SPD168</t>
  </si>
  <si>
    <t>Interface BMS con pasarela modbus para gama VRF KM</t>
  </si>
  <si>
    <t>8435483818606</t>
  </si>
  <si>
    <t>GIA-SPD184</t>
  </si>
  <si>
    <t>Control centralizado hasta 100 interiores VRF</t>
  </si>
  <si>
    <t>8435483852815</t>
  </si>
  <si>
    <t>GIA-ZKXCTA06TW</t>
  </si>
  <si>
    <t>Control cableado individual para VRF 3/5 hilos</t>
  </si>
  <si>
    <t>GIA-ZKXCTE05</t>
  </si>
  <si>
    <t>Control cableado individual VRF KM 2019-2020</t>
  </si>
  <si>
    <t>GIA-ZKXCTE06</t>
  </si>
  <si>
    <t>Control cableado individual para gama VRF KM 19-20</t>
  </si>
  <si>
    <t>GIA18BCMINI2</t>
  </si>
  <si>
    <t>Bomba condensados 18 l/h 5 m</t>
  </si>
  <si>
    <t>8435483855656</t>
  </si>
  <si>
    <t>ACCESORIOS OFFICE</t>
  </si>
  <si>
    <t>BOMBAS DE CONDENSADOS</t>
  </si>
  <si>
    <t>GIA-MC6I-07ADM2R32WF</t>
  </si>
  <si>
    <t>Calentador Atmosférico SENA 11 Litros - GLP</t>
  </si>
  <si>
    <t>U.Ext. MultiSplit Combinable IX41BR32 5.2 kW 3X1</t>
  </si>
  <si>
    <t>U.Int 2.0 kW Cassette 60x60 Multi ADMIRA PLUS R32</t>
  </si>
  <si>
    <t>8435483864085</t>
  </si>
  <si>
    <t>8435483864061</t>
  </si>
  <si>
    <t>GIA-S24AR2E-R32</t>
  </si>
  <si>
    <t xml:space="preserve">Split 1x1 7.1 kW AROMA 2E DC Inverter WF </t>
  </si>
  <si>
    <t>GIA-Mo3-18IX41B2R32</t>
  </si>
  <si>
    <t>GIA-MC6-07ADM2R32-WF</t>
  </si>
  <si>
    <t>GIA-MC6-09ADM2R32-WF</t>
  </si>
  <si>
    <t>PVP 2025</t>
  </si>
  <si>
    <t>Nombre Compuesto</t>
  </si>
  <si>
    <t>GIA-CLA11NOXSENA2GLP</t>
  </si>
  <si>
    <t>SGCLC11M</t>
  </si>
  <si>
    <t>Salida Gases 60/100 para C. Estanco 11L-14LItros</t>
  </si>
  <si>
    <t>GIACLSGBIF</t>
  </si>
  <si>
    <t>Adaptador Biflujo 80/80 para calentadores</t>
  </si>
  <si>
    <t>USBWIFI06</t>
  </si>
  <si>
    <t>Módulo WIFI para Splits</t>
  </si>
  <si>
    <t>USBWIFI01</t>
  </si>
  <si>
    <t>Módulo USB WIFI para Splits</t>
  </si>
  <si>
    <t>WIFIUFO</t>
  </si>
  <si>
    <t xml:space="preserve">Módulo WIFI Duct,CF,Cassete 12-18k </t>
  </si>
  <si>
    <t>CONECTA+</t>
  </si>
  <si>
    <t>8435483835887</t>
  </si>
  <si>
    <t>CONTROL CABLEADO ADMIRA PLUS</t>
  </si>
  <si>
    <t>GIA-KJR120N</t>
  </si>
  <si>
    <t>GIA-MO3-18IX41B2R32</t>
  </si>
  <si>
    <t>GIA GROUP</t>
  </si>
  <si>
    <t>MODULOS WIFI</t>
  </si>
  <si>
    <t>Módulo USB WIFI para Splits y Consola Admira Plus</t>
  </si>
  <si>
    <t>Contacto ON/OFF opcional para splits</t>
  </si>
  <si>
    <t>Control cableado ADMIRA Plus</t>
  </si>
  <si>
    <t>Compuesto</t>
  </si>
  <si>
    <t>U.Ext. MultiSplit Combinable IX41B2R32 5.2 kW</t>
  </si>
  <si>
    <t>U.Ext. MultiSplit Combinable IX41B2R32 5.2 kW 3X1</t>
  </si>
  <si>
    <t>U.Ext. MultiSplit Combinable IX41B2R32 6.1 kW</t>
  </si>
  <si>
    <t>U.Ext. MultiSplit Combinable IX41B2R32 8.0 kW</t>
  </si>
  <si>
    <t>Cassette Multi 60x60 ADMIRA PLUS 2.0 kW Cont. Vane</t>
  </si>
  <si>
    <t>8435483864108</t>
  </si>
  <si>
    <t>Cassette Multi 60x60 ADMIRA PLUS 2.6 kW Con panel</t>
  </si>
  <si>
    <t>8435483858497</t>
  </si>
  <si>
    <t>8435483864382</t>
  </si>
  <si>
    <t>8435483864399</t>
  </si>
  <si>
    <t>8435483866300</t>
  </si>
  <si>
    <t>8435483833678</t>
  </si>
  <si>
    <t>8435483831650</t>
  </si>
  <si>
    <t>8435483801844</t>
  </si>
  <si>
    <t>8435483837720</t>
  </si>
  <si>
    <t>8435483861411</t>
  </si>
  <si>
    <t>GIA-MC6-12ADM2R32-WF</t>
  </si>
  <si>
    <t>GIA-MC6-18ADM2R32-WF</t>
  </si>
  <si>
    <t>GIA-MC9-24ADM2R32-WF</t>
  </si>
  <si>
    <t>Cassette Multi 90x90 ADMIRA PLUS 7.1 kW Con panel</t>
  </si>
  <si>
    <t>Cassette Multi 60x60 ADMIRA PLUS 5.2 kW Con panel</t>
  </si>
  <si>
    <t>Cassette Multi 60x60 ADMIRA PLUS 3.5 kW Con panel</t>
  </si>
  <si>
    <t>CONECTHH</t>
  </si>
  <si>
    <t>CONECTONXYE</t>
  </si>
  <si>
    <t xml:space="preserve">U.Int 2.0 kW Cassette 60x60 Multi ADMIRA PLUS R32 </t>
  </si>
  <si>
    <t>8435483835870</t>
  </si>
  <si>
    <t>Cable conexión display a placa on/off</t>
  </si>
  <si>
    <t>8435483835863</t>
  </si>
  <si>
    <t>Placa adicional contacto ON/OFF</t>
  </si>
  <si>
    <t>GIA-S09ARPLUS-R32</t>
  </si>
  <si>
    <t>GIA-S12ARPLUS-R32</t>
  </si>
  <si>
    <t>GIA-S18ARPLUS-R32</t>
  </si>
  <si>
    <t>GIA-S24ARPLUS-R32</t>
  </si>
  <si>
    <t>8435483868090</t>
  </si>
  <si>
    <t>8435483868120</t>
  </si>
  <si>
    <t>8435483868151</t>
  </si>
  <si>
    <t>8435483868182</t>
  </si>
  <si>
    <t>Split 1x1 4.6 AROMA PLUS 2,6kW Wifi incluido</t>
  </si>
  <si>
    <t>Split 1x1 4.6 AROMA PLUS 3,5kW Wifi incluido</t>
  </si>
  <si>
    <t>Split 1x1 4.6 AROMA PLUS 5,2kW Wifi incluido</t>
  </si>
  <si>
    <t>Split 1x1 4.6 AROMA PLUS 7,1kW Wifi incluido</t>
  </si>
  <si>
    <t>GIA-S09ARPLUS-R32-I</t>
  </si>
  <si>
    <t>8435483868106</t>
  </si>
  <si>
    <t>U.Int. Split 4.6 AROMA PLUS 2,6kW Wifi incluido</t>
  </si>
  <si>
    <t>GIA-S09ARPLUS-R32-O</t>
  </si>
  <si>
    <t>8435483868113</t>
  </si>
  <si>
    <t>U.Ext. Split 4.6 AROMA PLUS 2,6kW Wifi incluido</t>
  </si>
  <si>
    <t>GIA-S12ARPLUS-R32-I</t>
  </si>
  <si>
    <t>8435483868137</t>
  </si>
  <si>
    <t>U.Int. Split 4.6 AROMA PLUS 3,5kW Wifi incluid</t>
  </si>
  <si>
    <t>GIA-S12ARPLUS-R32-O</t>
  </si>
  <si>
    <t>8435483868144</t>
  </si>
  <si>
    <t>U.Ext. Split 4.6 AROMA PLUS 3,5kW Wifi incluido</t>
  </si>
  <si>
    <t>GIA-S18ARPLUS-R32-I</t>
  </si>
  <si>
    <t>8435483868168</t>
  </si>
  <si>
    <t>U.Int. Split 4.6 AROMA PLUS 5,2kW Wifi incluido</t>
  </si>
  <si>
    <t>GIA-S18ARPLUS-R32-O</t>
  </si>
  <si>
    <t>8435483868175</t>
  </si>
  <si>
    <t>U.Ext. Split 4.6 AROMA PLUS 5,2kW Wifi incluido</t>
  </si>
  <si>
    <t>GIA-S24ARPLUS-R32-I</t>
  </si>
  <si>
    <t>8435483868199</t>
  </si>
  <si>
    <t>U.Int. Split 4.6 AROMA PLUS 7,1kW Wifi incluido</t>
  </si>
  <si>
    <t>GIA-S24ARPLUS-R32-O</t>
  </si>
  <si>
    <t>8435483868205</t>
  </si>
  <si>
    <t>U.Ext. Split 4.6 AROMA PLUS 7,1kW Wifi incluido</t>
  </si>
  <si>
    <t>GIA-TV-30VITA</t>
  </si>
  <si>
    <t>GIA-TV-50VITA</t>
  </si>
  <si>
    <t>GIA-TV-80VITA</t>
  </si>
  <si>
    <t>GIA-TV-100VITA</t>
  </si>
  <si>
    <t>Termo Vertical 30L serie VITAHEAT</t>
  </si>
  <si>
    <t>Termo Vertical 50L serie VITAHEAT</t>
  </si>
  <si>
    <t>Termo Vertical 80L serie VITAHEAT</t>
  </si>
  <si>
    <t>Termo Vertical 100L serie VITAHEAT</t>
  </si>
  <si>
    <t>GIA-FC-22AASD</t>
  </si>
  <si>
    <t>GIA-FC-22AASI</t>
  </si>
  <si>
    <t>GIA-FC-32AASD</t>
  </si>
  <si>
    <t>GIA-FC-32AASI</t>
  </si>
  <si>
    <t>GIA-FC-40AASD</t>
  </si>
  <si>
    <t>GIA-FC-40AASI</t>
  </si>
  <si>
    <t>GIA-FC-50AASD</t>
  </si>
  <si>
    <t>GIA-FC-50AASI</t>
  </si>
  <si>
    <t>GIA-FC-58AASD</t>
  </si>
  <si>
    <t>GIA-FC-58AASI</t>
  </si>
  <si>
    <t>GIA-FC-80AASD</t>
  </si>
  <si>
    <t>GIA-FC-80AASI</t>
  </si>
  <si>
    <t>GIA-FCASS-38AA</t>
  </si>
  <si>
    <t>GIA-FCASS-58AA</t>
  </si>
  <si>
    <t>GIA-FCASS-75AA</t>
  </si>
  <si>
    <t>GIA-FCASS-110AA</t>
  </si>
  <si>
    <t>GIA-FST-27AA</t>
  </si>
  <si>
    <t>GIA-FST-36AA</t>
  </si>
  <si>
    <t>GIA-FST-45AA</t>
  </si>
  <si>
    <t>GIA-FST-54AA</t>
  </si>
  <si>
    <t>GIA-FST-72AA</t>
  </si>
  <si>
    <t>GIA-FST-90AA</t>
  </si>
  <si>
    <t>GIA-FST-108AA</t>
  </si>
  <si>
    <t>GIA-FST-126AA</t>
  </si>
  <si>
    <t>8435483868977</t>
  </si>
  <si>
    <t>8435483868960</t>
  </si>
  <si>
    <t>8435483868991</t>
  </si>
  <si>
    <t>8435483868984</t>
  </si>
  <si>
    <t>8435483869011</t>
  </si>
  <si>
    <t>8435483869004</t>
  </si>
  <si>
    <t>8435483869035</t>
  </si>
  <si>
    <t>8435483869028</t>
  </si>
  <si>
    <t>8435483869059</t>
  </si>
  <si>
    <t>8435483869042</t>
  </si>
  <si>
    <t>8435483869073</t>
  </si>
  <si>
    <t>8435483869066</t>
  </si>
  <si>
    <t xml:space="preserve">Fancoil cassette AC 4 vías 3.8 kW </t>
  </si>
  <si>
    <t>8435483868939</t>
  </si>
  <si>
    <t xml:space="preserve">Fancoil cassette AC 4 vías 5.8 kW </t>
  </si>
  <si>
    <t>8435483868946</t>
  </si>
  <si>
    <t>Fancoil cassette AC 4 vías 7.5 kW</t>
  </si>
  <si>
    <t>8435483868953</t>
  </si>
  <si>
    <t xml:space="preserve">Fancoil cassette AC 4 vías 11 kW </t>
  </si>
  <si>
    <t>8435483833425</t>
  </si>
  <si>
    <t>Fancoil suelo techo AC, 2,7 kW</t>
  </si>
  <si>
    <t>8435483869080</t>
  </si>
  <si>
    <t>Fancoil suelo techo AC, 3,6 kW</t>
  </si>
  <si>
    <t>8435483869097</t>
  </si>
  <si>
    <t>Fancoil suelo techo AC, 4,5 kW</t>
  </si>
  <si>
    <t>8435483869103</t>
  </si>
  <si>
    <t>Fancoil suelo techo AC, 5,4 kW</t>
  </si>
  <si>
    <t>8435483869110</t>
  </si>
  <si>
    <t>Fancoil suelo techo AC, 7,2 kW</t>
  </si>
  <si>
    <t>8435483869127</t>
  </si>
  <si>
    <t>Fancoil suelo techo AC, 9,0 kW</t>
  </si>
  <si>
    <t>8435483869134</t>
  </si>
  <si>
    <t>Fancoil suelo techo AC, 10,8 kW</t>
  </si>
  <si>
    <t>8435483869141</t>
  </si>
  <si>
    <t>Fancoil suelo techo AC, 12,6 kW</t>
  </si>
  <si>
    <t>8435483869158</t>
  </si>
  <si>
    <t>FANCOILS AC 2 TUBOS CONDUCTO MEDIA PRESION</t>
  </si>
  <si>
    <t>FANCOILS AC 2 TUBOS CASSETTE 4V 60X60</t>
  </si>
  <si>
    <t>FANCOILS AC 2 TUBOS CASSETTE 4V 90X90</t>
  </si>
  <si>
    <t>FANCOILS AC 2 TUBOS SUELO-TECHO</t>
  </si>
  <si>
    <t>GIA-FCASS-38AA-K</t>
  </si>
  <si>
    <t>GIA-PF-65A</t>
  </si>
  <si>
    <t>Fancoil cassette AC, 3,8 kW (sin panel)</t>
  </si>
  <si>
    <t>Panel fancoil 65x65</t>
  </si>
  <si>
    <t>GIA-FCASS-58AA-K</t>
  </si>
  <si>
    <t>GIA-PF-85A</t>
  </si>
  <si>
    <t>Fancoil cassette AC, 5,8 kW (sin panel)</t>
  </si>
  <si>
    <t>Panel fancoil 85x85</t>
  </si>
  <si>
    <t>GIA-FCASS-75AA-K</t>
  </si>
  <si>
    <t>GIA-PF-95A</t>
  </si>
  <si>
    <t>Fancoil cassette AC, 7,5 kW (sin panel)</t>
  </si>
  <si>
    <t>Panel fancoil 95x95</t>
  </si>
  <si>
    <t>GIA-FCASS-110AA-K</t>
  </si>
  <si>
    <t>Fancoil cassette AC, 11,0 kW (sin panel)</t>
  </si>
  <si>
    <t>GIA-CC-86TSWFV12A</t>
  </si>
  <si>
    <t>GIA-CCF-800A</t>
  </si>
  <si>
    <t>GIA-CCF-801A</t>
  </si>
  <si>
    <t>GIA-CCTZ-013A</t>
  </si>
  <si>
    <t>ACCESORIOS VRF</t>
  </si>
  <si>
    <t>GIA-BD-28IX56B</t>
  </si>
  <si>
    <t>GIA-BD-33IX56B</t>
  </si>
  <si>
    <t>GIA-BD-40IX56B</t>
  </si>
  <si>
    <t>GIA-BD-45IX56B</t>
  </si>
  <si>
    <t>GIA-BD-56IX56B</t>
  </si>
  <si>
    <t>GIA-22Q460KOMP2</t>
  </si>
  <si>
    <t>GIA-22Q460KOMP2-K</t>
  </si>
  <si>
    <t>FQZHN02D</t>
  </si>
  <si>
    <t>FQZHN03D</t>
  </si>
  <si>
    <t>FQZHN04D</t>
  </si>
  <si>
    <t>FQZHN05D</t>
  </si>
  <si>
    <t>FQZHW02N1D</t>
  </si>
  <si>
    <t>FQZHW03N1D</t>
  </si>
  <si>
    <t>FQZHW04N1D</t>
  </si>
  <si>
    <t>GIA-CC-WDC3-86S</t>
  </si>
  <si>
    <t>GIA-BP25MDA</t>
  </si>
  <si>
    <t>USBWIFI-C2460</t>
  </si>
  <si>
    <t>EXTERIORES MULTI</t>
  </si>
  <si>
    <t>U. EXTERIORES MULTI MONOFASICAS 2X1</t>
  </si>
  <si>
    <t>U. EXTERIORES MULTI MONOFASICAS 3X1</t>
  </si>
  <si>
    <t>U. EXTERIORES MULTI MONOFASICAS 4X1</t>
  </si>
  <si>
    <t>U. EXTERIORES MULTI MONOFASICAS 5X1</t>
  </si>
  <si>
    <t>SPLITS PARED MULTI</t>
  </si>
  <si>
    <t>CONDUCTOS MULTI</t>
  </si>
  <si>
    <t>CASSETTES MULTI</t>
  </si>
  <si>
    <t>8435483858480</t>
  </si>
  <si>
    <t>8435483858473</t>
  </si>
  <si>
    <t>8435483858466</t>
  </si>
  <si>
    <t>SUELO-TECHO MULTI</t>
  </si>
  <si>
    <t>CONSOLAS MULTI</t>
  </si>
  <si>
    <t>SISTEMAS DE RECUPERACION</t>
  </si>
  <si>
    <t>CONJUNTOS CONDUCTOS LCAC AXIALES QUATTRO</t>
  </si>
  <si>
    <t>CONJUNTOS CASSETTES LCAC AXIALES QUATTRO</t>
  </si>
  <si>
    <t>CONJUNTOS CONDUCTOS ALTA POTENCIA VRF</t>
  </si>
  <si>
    <t>Conjunto Big Duct 28.0 kW 0-400 Pa Sin programador</t>
  </si>
  <si>
    <t>8435483870789</t>
  </si>
  <si>
    <t>Conjunto Big Duct 33.5 kW 0-400 Pa Sin programador</t>
  </si>
  <si>
    <t>8435483870796</t>
  </si>
  <si>
    <t>Conjunto Big Duct 40.0 kW 0-400 Pa Sin programador</t>
  </si>
  <si>
    <t>8435483870802</t>
  </si>
  <si>
    <t>Conjunto Big Duct 45.0 kW 0-400 Pa Sin programador</t>
  </si>
  <si>
    <t>8435483870819</t>
  </si>
  <si>
    <t>Conjunto Big Duct 56.0 kW 0-400 Pa Sin programador</t>
  </si>
  <si>
    <t>8435483870826</t>
  </si>
  <si>
    <t xml:space="preserve">Fancoil conducto AC, conexiones a derecha 2,2 kW </t>
  </si>
  <si>
    <t xml:space="preserve">Fancoil conducto AC, conexiones a derecha 3,2 kW </t>
  </si>
  <si>
    <t xml:space="preserve">Fancoil conducto AC, conexiones a derecha 4,0 kW </t>
  </si>
  <si>
    <t xml:space="preserve">Fancoil conducto AC, conexiones a derecha 5,0 kW </t>
  </si>
  <si>
    <t xml:space="preserve">Fancoil conducto AC, conexiones a derecha 5,8 kW </t>
  </si>
  <si>
    <t xml:space="preserve">Fancoil conducto AC, conexiones a derecha 8,0 kW </t>
  </si>
  <si>
    <t>Swimming Pool/Spa 24,5 kW BS NEO</t>
  </si>
  <si>
    <t>8435483871045</t>
  </si>
  <si>
    <t>CONJUNTOS CONDUCTOS MEDIA POTENCIA</t>
  </si>
  <si>
    <t>Cassette Compact 600x600 KOMPACT</t>
  </si>
  <si>
    <t>8435483852761</t>
  </si>
  <si>
    <t>8435483866713</t>
  </si>
  <si>
    <t>8435483866720</t>
  </si>
  <si>
    <t>8435483866737</t>
  </si>
  <si>
    <t>8435483866744</t>
  </si>
  <si>
    <t>CALENTADORES ATMOSFERICOS GLP</t>
  </si>
  <si>
    <t>CALENTADORES ATMOSFERICOS GN</t>
  </si>
  <si>
    <t>8435483868076</t>
  </si>
  <si>
    <t>Control cableado fancoil AC. Wifi.</t>
  </si>
  <si>
    <t>8435483869233</t>
  </si>
  <si>
    <t>Control cableado fancoil AC. ModBus.</t>
  </si>
  <si>
    <t>8435483869240</t>
  </si>
  <si>
    <t>8435483867048</t>
  </si>
  <si>
    <t>8435483860438</t>
  </si>
  <si>
    <t>Módulo USB WIFI ADMIRA Cassette 24 a60k</t>
  </si>
  <si>
    <t>8435483837775</t>
  </si>
  <si>
    <t>HTW</t>
  </si>
  <si>
    <t>DERIVADORES UNIDADES INTERIORES VRF</t>
  </si>
  <si>
    <t>Distribuidor Aislado U.Int. VRF V4+ 16,6-33 kW</t>
  </si>
  <si>
    <t>8435483826717</t>
  </si>
  <si>
    <t>Distribuidor Aislado U.Int. VRF V4+ 33-66 kW</t>
  </si>
  <si>
    <t>8435483826700</t>
  </si>
  <si>
    <t>Distribuidor Aislado U.Int. VRF V4+ 66-92 kW</t>
  </si>
  <si>
    <t>8435483826694</t>
  </si>
  <si>
    <t>Distribuidor Aislado U.Int. VRF V4+ 92-135 kW</t>
  </si>
  <si>
    <t>8435483826687</t>
  </si>
  <si>
    <t xml:space="preserve">Distribuidor Aislado para 2 U.Ext. VRF V4+ </t>
  </si>
  <si>
    <t>8435483826670</t>
  </si>
  <si>
    <t>DERIVADORES UNIDADES EXTERIORES VRF</t>
  </si>
  <si>
    <t xml:space="preserve">Distribuidor Aislado para 3 U.Ext. VRF V4+ </t>
  </si>
  <si>
    <t>8435483826663</t>
  </si>
  <si>
    <t xml:space="preserve">Distribuidor Aislado para 4 U.Ext. VRF V4+ </t>
  </si>
  <si>
    <t>8435483842045</t>
  </si>
  <si>
    <t>8435483869165</t>
  </si>
  <si>
    <t>8435483869202</t>
  </si>
  <si>
    <t>8435483869172</t>
  </si>
  <si>
    <t>8435483869219</t>
  </si>
  <si>
    <t>8435483869189</t>
  </si>
  <si>
    <t>8435483869226</t>
  </si>
  <si>
    <t>8435483869196</t>
  </si>
  <si>
    <t>8435483852754</t>
  </si>
  <si>
    <t>GIA-S09SAKUB-R32</t>
  </si>
  <si>
    <t>GIA-S12SAKUB-R32</t>
  </si>
  <si>
    <t>GIA-S18SAKUB-R32</t>
  </si>
  <si>
    <t>GIA-S24SAKUB-R32</t>
  </si>
  <si>
    <t>Split 1x1 Sakura 4.0 DC Invert 2,6kW Wifi included</t>
  </si>
  <si>
    <t>Split 1x1 Sakura 4.0 DC Invert 3,5kW Wifi included</t>
  </si>
  <si>
    <t>Split 1x1 Sakura 4.0 DC Invert 5,2kW Wifi included</t>
  </si>
  <si>
    <t>Split 1x1 Sakura 4.0 DC Invert 7,1kW Wifi included</t>
  </si>
  <si>
    <t>8435483869592</t>
  </si>
  <si>
    <t>8435483869622</t>
  </si>
  <si>
    <t>8435483869653</t>
  </si>
  <si>
    <t>8435483869684</t>
  </si>
  <si>
    <t>GIA-S09SAKUB-R32-I</t>
  </si>
  <si>
    <t>8435483869585</t>
  </si>
  <si>
    <t>U.Int. Split 1x1 Sakura 4.0 DC 2,6kW Wifi included</t>
  </si>
  <si>
    <t>GIA-S09SAKUB-R32-O</t>
  </si>
  <si>
    <t>8435483869578</t>
  </si>
  <si>
    <t>U.Ext. Split 1x1 Sakura 4.0 DC 2,6kW Wifi included</t>
  </si>
  <si>
    <t>GIA-S12SAKUB-R32-I</t>
  </si>
  <si>
    <t>8435483869615</t>
  </si>
  <si>
    <t>U.Int. Split 1x1 Sakura 4.0 DC 3,5kW Wifi included</t>
  </si>
  <si>
    <t>GIA-S12SAKUB-R32-O</t>
  </si>
  <si>
    <t>8435483869608</t>
  </si>
  <si>
    <t>U.Ext. Split 1x1 Sakura 4.0 DC 3,5kW Wifi included</t>
  </si>
  <si>
    <t>GIA-S18SAKUB-R32-I</t>
  </si>
  <si>
    <t>8435483869646</t>
  </si>
  <si>
    <t>U.Int. Split 1x1 Sakura 4.0 DC 5,2kW Wifi included</t>
  </si>
  <si>
    <t>GIA-S18SAKUB-R32-O</t>
  </si>
  <si>
    <t>8435483869639</t>
  </si>
  <si>
    <t>U.Ext. Split 1x1 Sakura 4.0 DC 5,2kW Wifi included</t>
  </si>
  <si>
    <t>GIA-S24SAKUB-R32-I</t>
  </si>
  <si>
    <t>8435483869677</t>
  </si>
  <si>
    <t>U.Int. Split 1x1 Sakura 4.0 DC 7,1kW Wifi included</t>
  </si>
  <si>
    <t>GIA-S24SAKUB-R32-O</t>
  </si>
  <si>
    <t>8435483869660</t>
  </si>
  <si>
    <t>U.Ext. Split 1x1 Sakura 4.0 DC 7,1kW Wifi included</t>
  </si>
  <si>
    <t>GIA-C6-12INSPWF</t>
  </si>
  <si>
    <t>GIA-C6-18INSPWF</t>
  </si>
  <si>
    <t>GIA-C9-24INSPWF</t>
  </si>
  <si>
    <t>GIA-C9-36INSPWF</t>
  </si>
  <si>
    <t>GIA-C9T3-48INSPWF</t>
  </si>
  <si>
    <t>GIA-C9T3-60INSPWF</t>
  </si>
  <si>
    <t>GIA-D-12INSPWF</t>
  </si>
  <si>
    <t>GIA-D-18INSPWF</t>
  </si>
  <si>
    <t>GIA-D-24INSPWF</t>
  </si>
  <si>
    <t>GIA-D-28INSPWF</t>
  </si>
  <si>
    <t>GIA-D-36INSPWF</t>
  </si>
  <si>
    <t>GIA-DT3-48INSPWF</t>
  </si>
  <si>
    <t>GIA-DT3-60INSPWF</t>
  </si>
  <si>
    <t>Cassette 3.5 kW 60x60 1x220 INSPIRA Wifi incluido</t>
  </si>
  <si>
    <t>Cassette 5.2 kW 60x60 1x220 INSPIRA Wifi incluido</t>
  </si>
  <si>
    <t>Cassette 7.1 kW 90x90 1x220 INSPIRA Wifi incluido</t>
  </si>
  <si>
    <t>Cassette 10.5 kW 90x90 1x220 INSPIRA Wifi incluido</t>
  </si>
  <si>
    <t>Cassette 14 kW 90x90 3x380 INSPIRA Wifi incluido</t>
  </si>
  <si>
    <t>Cassette 16 kW 90x90 3x380 INSPIRA Wifi incluido</t>
  </si>
  <si>
    <t>Conductos 3.5 kW 1x220 INSPIRA Wifi incluido</t>
  </si>
  <si>
    <t>Conductos 5.2 kW 1x220 INSPIRA Wifi incluido</t>
  </si>
  <si>
    <t>Conductos 7.1 kW 1x220 INSPIRA Wifi incluido</t>
  </si>
  <si>
    <t>Conductos 8.2 kW 1x220 INSPIRA Wifi incluido</t>
  </si>
  <si>
    <t>Conductos 10.5 kW 1x220 INSPIRA Wifi incluido</t>
  </si>
  <si>
    <t>Conductos 14 kW 3X380 INSPIRA Wifi incluido</t>
  </si>
  <si>
    <t>Conductos 16 kW 3x380 INSPIRA Wifi incluido</t>
  </si>
  <si>
    <t>8435483872301</t>
  </si>
  <si>
    <t>8435483872318</t>
  </si>
  <si>
    <t>8435483872325</t>
  </si>
  <si>
    <t>8435483872332</t>
  </si>
  <si>
    <t>8435483872349</t>
  </si>
  <si>
    <t>8435483872356</t>
  </si>
  <si>
    <t>8435483872233</t>
  </si>
  <si>
    <t>8435483872240</t>
  </si>
  <si>
    <t>8435483872257</t>
  </si>
  <si>
    <t>8435483872264</t>
  </si>
  <si>
    <t>8435483872271</t>
  </si>
  <si>
    <t>8435483872288</t>
  </si>
  <si>
    <t>8435483872295</t>
  </si>
  <si>
    <t>GIA-C6I-12INSPWF</t>
  </si>
  <si>
    <t>8435483871700</t>
  </si>
  <si>
    <t>U.Int. Cassette 3.5 kW 60x60 INSPIRA Wifi incluido</t>
  </si>
  <si>
    <t>GIA-C6P2-INSP</t>
  </si>
  <si>
    <t>8435483872196</t>
  </si>
  <si>
    <t>Panel Cassette 60x60 INSPIRA</t>
  </si>
  <si>
    <t>GIA-UO-12INSP</t>
  </si>
  <si>
    <t>8435483872127</t>
  </si>
  <si>
    <t xml:space="preserve">U.Ext. 3.5 kW 1x220 INSPIRA </t>
  </si>
  <si>
    <t>GIA-C6I-18INSPWF</t>
  </si>
  <si>
    <t>8435483871717</t>
  </si>
  <si>
    <t>U.Int. Cassette 5.2 kW 60x60 INSPIRA Wifi incluido</t>
  </si>
  <si>
    <t>GIA-UO-18INSP</t>
  </si>
  <si>
    <t>8435483872134</t>
  </si>
  <si>
    <t>U.Ext. 5.2 kW 1x220 INSPIRA</t>
  </si>
  <si>
    <t>GIA-C9I-24INSPWF</t>
  </si>
  <si>
    <t>8435483871724</t>
  </si>
  <si>
    <t>U.Int. Cassette 7.1 kW 90x90 INSPIRA Wifi incluido</t>
  </si>
  <si>
    <t>GIA-C9P2-INSP</t>
  </si>
  <si>
    <t>8435483872202</t>
  </si>
  <si>
    <t>Panel Cassette 90x90 INSPIRA</t>
  </si>
  <si>
    <t>GIA-UO-24INSP</t>
  </si>
  <si>
    <t>8435483872141</t>
  </si>
  <si>
    <t>U.Ext. 7.1 kW 1x220 INSPIRA</t>
  </si>
  <si>
    <t>GIA-C9I-36INSPWF</t>
  </si>
  <si>
    <t>8435483871731</t>
  </si>
  <si>
    <t>U.Int. Cassette 10.5 kW 90x90 INSPIRA Wifi incluid</t>
  </si>
  <si>
    <t>GIA-UO-36INSP</t>
  </si>
  <si>
    <t>8435483872165</t>
  </si>
  <si>
    <t>U.Ext. 10.5 kW 1x220 INSPIRA</t>
  </si>
  <si>
    <t>GIA-C9I-48INSPWF</t>
  </si>
  <si>
    <t>8435483871748</t>
  </si>
  <si>
    <t>U.Int. Cassette 14 kW 90x90 INSPIRA Wifi incluido</t>
  </si>
  <si>
    <t>GIA-UOT3-48INSP</t>
  </si>
  <si>
    <t>8435483872172</t>
  </si>
  <si>
    <t>U.Ext. 14.0 kW 3x380 INSPIRA</t>
  </si>
  <si>
    <t>GIA-C9I-60INSPWF</t>
  </si>
  <si>
    <t>8435483871755</t>
  </si>
  <si>
    <t>U.Int. Cassette 16 kW 90x90 INSPIRA Wifi incluido</t>
  </si>
  <si>
    <t>GIA-UOT3-60INSP</t>
  </si>
  <si>
    <t>8435483872189</t>
  </si>
  <si>
    <t>U.Ext. 16.0 kW 3x380 INSPIRA</t>
  </si>
  <si>
    <t>GIA-DI-12INSPWF</t>
  </si>
  <si>
    <t>8435483872059</t>
  </si>
  <si>
    <t>U.Int. Conductos 3.5 kW INSPIRA Wifi incluido</t>
  </si>
  <si>
    <t>GIA-DI-18INSPWF</t>
  </si>
  <si>
    <t>8435483872066</t>
  </si>
  <si>
    <t>U.Int. Conductos 5.2 kW INSPIRA Wifi incluido</t>
  </si>
  <si>
    <t>GIA-DI-24INSPWF</t>
  </si>
  <si>
    <t>8435483872073</t>
  </si>
  <si>
    <t>U.Int. Conductos 7.1 kW INSPIRA Wifi incluido</t>
  </si>
  <si>
    <t>GIA-DI-28INSPWF</t>
  </si>
  <si>
    <t>8435483872080</t>
  </si>
  <si>
    <t>U.Int. Conductos 8,2 kW INSPIRA Wifi incluido</t>
  </si>
  <si>
    <t>GIA-UO-28INSP</t>
  </si>
  <si>
    <t>8435483872158</t>
  </si>
  <si>
    <t>U.Ext. 8,2 kW 1x220 INSPIRA</t>
  </si>
  <si>
    <t>GIA-DI-36INSPWF</t>
  </si>
  <si>
    <t>8435483872097</t>
  </si>
  <si>
    <t>U.Int. Conductos 10.5 kW INSPIRA Wifi incluido</t>
  </si>
  <si>
    <t>GIA-DI-48INSPWF</t>
  </si>
  <si>
    <t>8435483872103</t>
  </si>
  <si>
    <t>U.Int. Conductos 14.0 kW INSPIRA Wifi incluido</t>
  </si>
  <si>
    <t>GIA-DI-60INSPWF</t>
  </si>
  <si>
    <t>8435483872110</t>
  </si>
  <si>
    <t>U.Int. Conductos 16.0 kW INSPIRA Wifi incluido</t>
  </si>
  <si>
    <t>GIA-DH-12DR</t>
  </si>
  <si>
    <t>Deshumidificador 12 Litros WIFI incluido</t>
  </si>
  <si>
    <t>GIA-DH-20DR</t>
  </si>
  <si>
    <t>Deshumidificador 20 Litros WIFI incluido</t>
  </si>
  <si>
    <t>GIA-DH-30DR</t>
  </si>
  <si>
    <t>Deshumidificador 30 Litros WIFI incluido</t>
  </si>
  <si>
    <t>GIA-DH-50DR</t>
  </si>
  <si>
    <t>Deshumidificador 50 Litros WIFI incluido</t>
  </si>
  <si>
    <t>GIA-DH-70DR</t>
  </si>
  <si>
    <t>Deshumidificador 70 Litros WIFI incluido</t>
  </si>
  <si>
    <t>8435483873742</t>
  </si>
  <si>
    <t>8435483873766</t>
  </si>
  <si>
    <t>8435483873773</t>
  </si>
  <si>
    <t>8435483873780</t>
  </si>
  <si>
    <t>8435483873797</t>
  </si>
  <si>
    <t>PORTABLE</t>
  </si>
  <si>
    <t>DESHUMIDIFICADORES</t>
  </si>
  <si>
    <t>GIA-CLA-11SUAGLP</t>
  </si>
  <si>
    <t>Calentador Atmosférico SUA 11Litros LOWNOX6 ,LED</t>
  </si>
  <si>
    <t>GIA-CLA-11SUAGN</t>
  </si>
  <si>
    <t>8435483873650</t>
  </si>
  <si>
    <t>8435483873575</t>
  </si>
  <si>
    <t>GIA-CLE-12ROM2GLP</t>
  </si>
  <si>
    <t>GIA-CLE-12ROM2GN</t>
  </si>
  <si>
    <t>Calentador Estanco ROMBO2 12L GLP</t>
  </si>
  <si>
    <t>Calentador Estanco ROMBO2 12L GN</t>
  </si>
  <si>
    <t>8435483874114</t>
  </si>
  <si>
    <t>8435483874107</t>
  </si>
  <si>
    <t>GIA-CLE-12ROM2GLP-K</t>
  </si>
  <si>
    <t>8435483874084</t>
  </si>
  <si>
    <t>GIA-CLE-12ROM2GN-K</t>
  </si>
  <si>
    <t>8435483874091</t>
  </si>
  <si>
    <t>Calentador Estanco ROMBO2 12 L GN</t>
  </si>
  <si>
    <t>GIA-TV-30CUB</t>
  </si>
  <si>
    <t>8435483874282</t>
  </si>
  <si>
    <t>GIA-CEN3-10KOMP</t>
  </si>
  <si>
    <t>GIA-90Q490KOMP</t>
  </si>
  <si>
    <t>GIA-90Q490KOMP-K</t>
  </si>
  <si>
    <t>Cassette 4 Vías 9 KW VRF KOMPAKTA (Sin Panel)</t>
  </si>
  <si>
    <t>GIA-S09ARPLUSB</t>
  </si>
  <si>
    <t>GIA-S12ARPLUSB</t>
  </si>
  <si>
    <t>GIA-S18ARPLUSB</t>
  </si>
  <si>
    <t>GIA-S24ARPLUSB</t>
  </si>
  <si>
    <t>Split 1x1 4.6 AROMA PLUS B 2.6kW WF</t>
  </si>
  <si>
    <t>Split 1x1 4.6 AROMA PLUS B 3.5kW WF</t>
  </si>
  <si>
    <t>Split 1x1 4.6 AROMA PLUS B 5.2kW WF</t>
  </si>
  <si>
    <t>Split 1x1 4.6 AROMA PLUS B 7.1kW WF</t>
  </si>
  <si>
    <t>8435483876569</t>
  </si>
  <si>
    <t>8435483876590</t>
  </si>
  <si>
    <t>8435483876620</t>
  </si>
  <si>
    <t>8435483876651</t>
  </si>
  <si>
    <t>GIA-S09ARPLUSB-I</t>
  </si>
  <si>
    <t>8435483876576</t>
  </si>
  <si>
    <t>U.Int. Split 1x1 4.6 AROMA PLUS B 2.6kW WF</t>
  </si>
  <si>
    <t>GIA-S09ARPLUSB-O</t>
  </si>
  <si>
    <t>8435483876583</t>
  </si>
  <si>
    <t>U.Ext. Split 1x1 4.6 AROMA PLUS B 2.6kW WF</t>
  </si>
  <si>
    <t>GIA-S12ARPLUSB-I</t>
  </si>
  <si>
    <t>8435483876606</t>
  </si>
  <si>
    <t>U.Int. Split 1x1 4.6 AROMA PLUS B 3.5kW WF</t>
  </si>
  <si>
    <t>GIA-S12ARPLUSB-O</t>
  </si>
  <si>
    <t>8435483876613</t>
  </si>
  <si>
    <t>U.Ext. Split 1x1 4.6 AROMA PLUS B 3.5kW WF</t>
  </si>
  <si>
    <t>GIA-S18ARPLUSB-I</t>
  </si>
  <si>
    <t>8435483876637</t>
  </si>
  <si>
    <t>U.Int. Split 1x1 4.6 AROMA PLUS B 5.2kW WF</t>
  </si>
  <si>
    <t>GIA-S18ARPLUSB-O</t>
  </si>
  <si>
    <t>8435483876644</t>
  </si>
  <si>
    <t>U.Ext. Split 1x1 4.6 AROMA PLUS B 5.2kW WF</t>
  </si>
  <si>
    <t>GIA-S24ARPLUSB-I</t>
  </si>
  <si>
    <t>8435483876668</t>
  </si>
  <si>
    <t>U.Int. Split 1x1 4.6 AROMA PLUS B 7.1kW WF</t>
  </si>
  <si>
    <t>GIA-S24ARPLUSB-O</t>
  </si>
  <si>
    <t>8435483876675</t>
  </si>
  <si>
    <t>U.Ext. Split 1x1 4.6 AROMA PLUS B 7.1kW WF</t>
  </si>
  <si>
    <t>GIA-S09AR3-R32</t>
  </si>
  <si>
    <t>GIA-S12AR3-R32</t>
  </si>
  <si>
    <t>GIA-S18AR3-R32</t>
  </si>
  <si>
    <t>GIA-S24AR3-R32</t>
  </si>
  <si>
    <t>8435483876040</t>
  </si>
  <si>
    <t>8435483876323</t>
  </si>
  <si>
    <t>8435483876354</t>
  </si>
  <si>
    <t>8435483876385</t>
  </si>
  <si>
    <t>GIA-S09AR3-R32-I</t>
  </si>
  <si>
    <t>8435483876057</t>
  </si>
  <si>
    <t>GIA-S09AR3-R32-O</t>
  </si>
  <si>
    <t>8435483876064</t>
  </si>
  <si>
    <t>GIA-S12AR3-R32-I</t>
  </si>
  <si>
    <t>8435483876330</t>
  </si>
  <si>
    <t>GIA-S12AR3-R32-O</t>
  </si>
  <si>
    <t>8435483876347</t>
  </si>
  <si>
    <t>GIA-S18AR3-R32-I</t>
  </si>
  <si>
    <t>8435483876361</t>
  </si>
  <si>
    <t>GIA-S18AR3-R32-O</t>
  </si>
  <si>
    <t>8435483876378</t>
  </si>
  <si>
    <t>GIA-S24AR3-R32-I</t>
  </si>
  <si>
    <t>8435483876392</t>
  </si>
  <si>
    <t>GIA-S24AR3-R32-O</t>
  </si>
  <si>
    <t>8435483876408</t>
  </si>
  <si>
    <t>GIA-MSI-07AR3R32</t>
  </si>
  <si>
    <t>U.Int. Multisplits AROMA3 2.1Kw Wf Incl.</t>
  </si>
  <si>
    <t>GIA-MSI-09AR3R32</t>
  </si>
  <si>
    <t>U.Int. Multisplits AROMA3 2.6Kw Wf Incl.</t>
  </si>
  <si>
    <t>GIA-MSI-12AR3R32</t>
  </si>
  <si>
    <t>U.Int. Multisplits AROMA3 3.5Kw Wf Incl.</t>
  </si>
  <si>
    <t>GIA-MSI-18AR3R32</t>
  </si>
  <si>
    <t>U.Int. Multisplits AROMA3 5.2Kw Wf incl.</t>
  </si>
  <si>
    <t>GIA-MSI-24AR3R32</t>
  </si>
  <si>
    <t>U.Int. Multisplits AROMA3 7.1Kw Wf incl.</t>
  </si>
  <si>
    <t>8435483877009</t>
  </si>
  <si>
    <t>8435483876965</t>
  </si>
  <si>
    <t>8435483876972</t>
  </si>
  <si>
    <t>8435483876989</t>
  </si>
  <si>
    <t>8435483876996</t>
  </si>
  <si>
    <t>GIA-CCF-850A</t>
  </si>
  <si>
    <t>Split 1x1 AROMA 3 2.6kW WF</t>
  </si>
  <si>
    <t>Split 1x1 AROMA 3 3.5kW WF</t>
  </si>
  <si>
    <t>Split 1x1 AROMA 3 5.2kW WF</t>
  </si>
  <si>
    <t>Split 1x1 AROMA 3 7.1kW WF</t>
  </si>
  <si>
    <t>U.Int. Split 1x1 AROMA 3 2.6kW WF</t>
  </si>
  <si>
    <t>U.Ext. Split 1x1 AROMA 3 2.6kW WF</t>
  </si>
  <si>
    <t>U.Int. Split 1x1 AROMA 3 3.5kW WF</t>
  </si>
  <si>
    <t>U.Ext. Split 1x1 AROMA 3 3.5kW WF</t>
  </si>
  <si>
    <t>U.Int. Split 1x1 AROMA 3 5.2kW WF</t>
  </si>
  <si>
    <t>U.Ext. Split 1x1 AROMA 3 5.2kW WF</t>
  </si>
  <si>
    <t>U.Int. Split 1x1 AROMA 3 7.1kW WF</t>
  </si>
  <si>
    <t>U.Ext. Split 1x1 AROMA 3 7.1kW WF</t>
  </si>
  <si>
    <t>Control cableado fancoil cassette AC. Modbus</t>
  </si>
  <si>
    <t>GIA-PACK</t>
  </si>
  <si>
    <t>Cassette 4 Vías VRF KOMPAKTA 9 kW</t>
  </si>
  <si>
    <t xml:space="preserve">Termo Vertical 30L serie CUBIC cuadrado </t>
  </si>
  <si>
    <t>8435483878143</t>
  </si>
  <si>
    <t>CALENTADORES ESTANCOS GLP</t>
  </si>
  <si>
    <t>CALENTADORES ESTANCOS GN</t>
  </si>
  <si>
    <t>Control centralizado touch screen KOMP2 Wifi</t>
  </si>
  <si>
    <t>Control cableado Big Duct IX56</t>
  </si>
  <si>
    <t>Control cableado programación semanal y wifi IX56</t>
  </si>
  <si>
    <t>8435483878297</t>
  </si>
  <si>
    <t>AEROTERMICOS VITRIFICADOS SIN INTERCAMBIADOR SOLAR</t>
  </si>
  <si>
    <t>AEROTERMICOS INOX SIN INTERCAMBIADOR SOLAR</t>
  </si>
  <si>
    <t>AEROTERMICOS INOX CON INTERCAMBIADOR SOLAR</t>
  </si>
  <si>
    <t>BOMBAS CALOR PARA PISCINAS INVERTER +12</t>
  </si>
  <si>
    <t>ECOTHERMAL MONOBLOCK +12</t>
  </si>
  <si>
    <t>Fancoil conducto AC, conexiones a izquierda 2,2 kW</t>
  </si>
  <si>
    <t>Fancoil conducto AC, conexiones a izquierda 3,2 kW</t>
  </si>
  <si>
    <t>Fancoil conducto AC, conexiones a izquierda 4,0 kW</t>
  </si>
  <si>
    <t>Fancoil conducto AC, conexiones a izquierda 5,0 kW</t>
  </si>
  <si>
    <t>Fancoil conducto AC, conexiones a izquierda 5,8 kW</t>
  </si>
  <si>
    <t>Fancoil conducto AC, conexiones a izquierda 8,0 kW</t>
  </si>
  <si>
    <t>U. EXTERIORES VRF CENTRIFUGAS +12</t>
  </si>
  <si>
    <t>8435483874305</t>
  </si>
  <si>
    <t>8435483874299</t>
  </si>
  <si>
    <t>8435483872998</t>
  </si>
  <si>
    <t>PACK resistencia, ánodo magnesio XL y termostato</t>
  </si>
  <si>
    <t>GIA-ATV-100MPA</t>
  </si>
  <si>
    <t>Acum. aerotérmico vitri. 100 l mural, R290  WF EA</t>
  </si>
  <si>
    <t>8435483875180</t>
  </si>
  <si>
    <t>-</t>
  </si>
  <si>
    <t>GIA-ATV-150MPA</t>
  </si>
  <si>
    <t>Acum. aerotérmico vitri. 150 l mural, R290  WF EA</t>
  </si>
  <si>
    <t>8435483878594</t>
  </si>
  <si>
    <t>GIA-ATV-S-200SPA</t>
  </si>
  <si>
    <t>Acum. aerotérmico vitri.s 200 l suelo, R290  WF EA</t>
  </si>
  <si>
    <t>8435483875166</t>
  </si>
  <si>
    <t>AEROTERMICOS VITRIFICADOS CON INTERCAMBIADOR SOLAR</t>
  </si>
  <si>
    <t>GIA-ATV-S-300SPA</t>
  </si>
  <si>
    <t>Acum. aerotérmico vitri.s 300 l suelo, R290  WF EA</t>
  </si>
  <si>
    <t>8435483874992</t>
  </si>
  <si>
    <t>HTW-ATI-S-200SPA</t>
  </si>
  <si>
    <t>Acum. aerotérmico Inox.S 200L suelo,R290  WF EA</t>
  </si>
  <si>
    <t>8435483879706</t>
  </si>
  <si>
    <t>HTW-ATI-S-300SPA</t>
  </si>
  <si>
    <t>Acum. aerotérmico Inox.S 300L suelo,R290  WF EA</t>
  </si>
  <si>
    <t>8435483879713</t>
  </si>
  <si>
    <t>HTW-ATI-S-500SFA</t>
  </si>
  <si>
    <t>Acum. aerotérmico Inox.S 500L suelo,R134A  WF EA</t>
  </si>
  <si>
    <t>8435483879720</t>
  </si>
  <si>
    <t>GIA-HP-MB07MPA</t>
  </si>
  <si>
    <t>Bomba de calor Monoblock R290 7kW</t>
  </si>
  <si>
    <t>8435483880016</t>
  </si>
  <si>
    <t>GIA-HP-MB10MPA</t>
  </si>
  <si>
    <t>Bomba de calor Monoblock R290 10kW</t>
  </si>
  <si>
    <t>8435483880030</t>
  </si>
  <si>
    <t>GIA-HP-MB10TPA</t>
  </si>
  <si>
    <t>Bomba de calor Monoblock R290 10kW trifásica</t>
  </si>
  <si>
    <t>8435483880092</t>
  </si>
  <si>
    <t>GIA-HP-MB13MPA</t>
  </si>
  <si>
    <t>Bomba de calor Monoblock R290 13kW</t>
  </si>
  <si>
    <t>8435483880054</t>
  </si>
  <si>
    <t>GIA-HP-MB13TPA</t>
  </si>
  <si>
    <t>Bomba de calor Monoblock R290 13kW trifásica</t>
  </si>
  <si>
    <t>8435483880115</t>
  </si>
  <si>
    <t>GIA-HP-MB16MPA</t>
  </si>
  <si>
    <t>Bomba de calor Monoblock R290 16kW</t>
  </si>
  <si>
    <t>8435483880078</t>
  </si>
  <si>
    <t>GIA-HP-MB16TPA</t>
  </si>
  <si>
    <t>Bomba de calor Monoblock R290 16kW trifásica</t>
  </si>
  <si>
    <t>8435483880139</t>
  </si>
  <si>
    <t>GIA-HP-MB19TPA</t>
  </si>
  <si>
    <t>Bomba de calor Monoblock R290 19kW trifásica</t>
  </si>
  <si>
    <t>8435483880153</t>
  </si>
  <si>
    <t>GIA-AU-230I70NA</t>
  </si>
  <si>
    <t>Acumulador ACS 230 l e inercia de 70 l AISI 304L</t>
  </si>
  <si>
    <t>8435483880191</t>
  </si>
  <si>
    <t>GIA-AU-200NA</t>
  </si>
  <si>
    <t>Acumulador ACS 200 l AISI 304L</t>
  </si>
  <si>
    <t>8435483880177</t>
  </si>
  <si>
    <t xml:space="preserve">SR24B  8 kW, acum. 190 l y conducto 7.1  </t>
  </si>
  <si>
    <t>U.Ext. Sistema de recuperación 8 kW SR24B</t>
  </si>
  <si>
    <t>Acumulador sistema de recuperación 190L SR24B</t>
  </si>
  <si>
    <t>Sistema de recuperación 8 kW y 190 litros SR24B</t>
  </si>
  <si>
    <t>GIA-R-27SR24D24B</t>
  </si>
  <si>
    <t>GIA-R-27SR24R32B</t>
  </si>
  <si>
    <t>GIA-UO-27SR24R32B</t>
  </si>
  <si>
    <t>GIA-DI-27SR24R32B</t>
  </si>
  <si>
    <t>8435483879942</t>
  </si>
  <si>
    <t>8435483879997</t>
  </si>
  <si>
    <t>PVP COMPONENTE JUNIO 2026</t>
  </si>
  <si>
    <t>PVP CONJUNTO JUNIO 2026</t>
  </si>
  <si>
    <t>PVP CONJUNTO ENERO 2026</t>
  </si>
  <si>
    <t>PVP COMPONENTE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</si>
</sst>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 applyBorder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44" fontId="5" fillId="3" borderId="5" xfId="1" applyFont="1" applyFill="1" applyBorder="1"/>
    <xf numFmtId="44" fontId="4" fillId="2" borderId="3" xfId="1" applyFont="1" applyFill="1" applyBorder="1"/>
    <xf numFmtId="44" fontId="3" fillId="3" borderId="1" xfId="1" applyFont="1" applyFill="1" applyBorder="1"/>
    <xf numFmtId="44" fontId="3" fillId="4" borderId="1" xfId="1" applyFont="1" applyFill="1" applyBorder="1"/>
    <xf numFmtId="0" fontId="5" fillId="3" borderId="4" xfId="0" applyFont="1" applyFill="1" applyBorder="1"/>
    <xf numFmtId="0" fontId="5" fillId="3" borderId="1" xfId="0" applyFont="1" applyFill="1" applyBorder="1"/>
    <xf numFmtId="0" fontId="6" fillId="0" borderId="0" xfId="0" applyFont="1"/>
    <xf numFmtId="0" fontId="4" fillId="2" borderId="6" xfId="0" applyFont="1" applyFill="1" applyBorder="1"/>
    <xf numFmtId="9" fontId="4" fillId="2" borderId="6" xfId="2" applyFont="1" applyFill="1" applyBorder="1"/>
    <xf numFmtId="44" fontId="5" fillId="0" borderId="5" xfId="1" applyFont="1" applyFill="1" applyBorder="1"/>
    <xf numFmtId="44" fontId="5" fillId="0" borderId="1" xfId="1" applyFont="1" applyFill="1" applyBorder="1"/>
    <xf numFmtId="0" fontId="5" fillId="0" borderId="1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0" xfId="0" applyFont="1"/>
    <xf numFmtId="0" fontId="5" fillId="0" borderId="7" xfId="0" applyFont="1" applyBorder="1"/>
    <xf numFmtId="0" fontId="2" fillId="0" borderId="8" xfId="0" applyFont="1" applyBorder="1"/>
    <xf numFmtId="0" fontId="5" fillId="0" borderId="8" xfId="0" applyFont="1" applyBorder="1"/>
    <xf numFmtId="44" fontId="5" fillId="0" borderId="8" xfId="1" applyFont="1" applyFill="1" applyBorder="1"/>
    <xf numFmtId="0" fontId="5" fillId="0" borderId="4" xfId="0" applyFont="1" applyBorder="1"/>
    <xf numFmtId="44" fontId="5" fillId="0" borderId="6" xfId="1" applyFont="1" applyFill="1" applyBorder="1"/>
    <xf numFmtId="44" fontId="5" fillId="0" borderId="12" xfId="1" applyFont="1" applyFill="1" applyBorder="1"/>
    <xf numFmtId="44" fontId="3" fillId="0" borderId="5" xfId="1" applyFont="1" applyFill="1" applyBorder="1"/>
    <xf numFmtId="44" fontId="5" fillId="0" borderId="15" xfId="1" applyFont="1" applyFill="1" applyBorder="1"/>
    <xf numFmtId="44" fontId="3" fillId="0" borderId="12" xfId="2" applyNumberFormat="1" applyFont="1" applyFill="1" applyBorder="1"/>
    <xf numFmtId="44" fontId="5" fillId="0" borderId="16" xfId="1" applyFont="1" applyFill="1" applyBorder="1"/>
    <xf numFmtId="0" fontId="4" fillId="2" borderId="17" xfId="0" applyFont="1" applyFill="1" applyBorder="1"/>
    <xf numFmtId="9" fontId="4" fillId="2" borderId="17" xfId="2" applyFont="1" applyFill="1" applyBorder="1"/>
    <xf numFmtId="44" fontId="3" fillId="0" borderId="1" xfId="1" applyFont="1" applyFill="1" applyBorder="1"/>
    <xf numFmtId="44" fontId="3" fillId="0" borderId="1" xfId="2" applyNumberFormat="1" applyFont="1" applyFill="1" applyBorder="1"/>
    <xf numFmtId="44" fontId="2" fillId="0" borderId="1" xfId="1" applyFont="1" applyBorder="1"/>
    <xf numFmtId="44" fontId="3" fillId="0" borderId="9" xfId="1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1" xfId="0" applyFont="1" applyFill="1" applyBorder="1"/>
    <xf numFmtId="0" fontId="5" fillId="0" borderId="1" xfId="0" applyFont="1" applyFill="1" applyBorder="1"/>
    <xf numFmtId="44" fontId="2" fillId="0" borderId="12" xfId="1" applyFont="1" applyFill="1" applyBorder="1"/>
    <xf numFmtId="164" fontId="3" fillId="0" borderId="1" xfId="0" applyNumberFormat="1" applyFont="1" applyFill="1" applyBorder="1"/>
    <xf numFmtId="0" fontId="3" fillId="0" borderId="0" xfId="0" applyFont="1" applyFill="1"/>
    <xf numFmtId="0" fontId="5" fillId="0" borderId="4" xfId="0" applyFont="1" applyFill="1" applyBorder="1"/>
    <xf numFmtId="0" fontId="3" fillId="0" borderId="13" xfId="0" applyFont="1" applyFill="1" applyBorder="1"/>
    <xf numFmtId="0" fontId="3" fillId="0" borderId="5" xfId="0" applyFont="1" applyFill="1" applyBorder="1"/>
    <xf numFmtId="49" fontId="5" fillId="0" borderId="5" xfId="0" applyNumberFormat="1" applyFont="1" applyFill="1" applyBorder="1"/>
    <xf numFmtId="0" fontId="5" fillId="0" borderId="5" xfId="0" applyFont="1" applyFill="1" applyBorder="1"/>
    <xf numFmtId="44" fontId="3" fillId="0" borderId="5" xfId="1" applyFont="1" applyFill="1" applyBorder="1" applyAlignment="1">
      <alignment horizontal="center" vertical="center"/>
    </xf>
    <xf numFmtId="44" fontId="3" fillId="0" borderId="14" xfId="1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1" xfId="0" applyFont="1" applyFill="1" applyBorder="1"/>
    <xf numFmtId="44" fontId="3" fillId="0" borderId="12" xfId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left"/>
    </xf>
    <xf numFmtId="0" fontId="5" fillId="0" borderId="10" xfId="0" applyFont="1" applyFill="1" applyBorder="1"/>
    <xf numFmtId="0" fontId="2" fillId="0" borderId="11" xfId="0" applyFont="1" applyFill="1" applyBorder="1"/>
    <xf numFmtId="0" fontId="2" fillId="0" borderId="6" xfId="0" applyFont="1" applyFill="1" applyBorder="1"/>
    <xf numFmtId="0" fontId="5" fillId="0" borderId="6" xfId="0" applyFont="1" applyFill="1" applyBorder="1"/>
  </cellXfs>
  <cellStyles count="4">
    <cellStyle name="Moneda" xfId="1" builtinId="4"/>
    <cellStyle name="Moneda 2" xfId="3" xr:uid="{5A6D960A-150D-4274-8422-DB433074A697}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4"/>
  <sheetViews>
    <sheetView tabSelected="1" zoomScaleNormal="10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baseColWidth="10" defaultColWidth="9.140625" defaultRowHeight="11.25" x14ac:dyDescent="0.2"/>
  <cols>
    <col min="1" max="1" width="16.7109375" style="1" bestFit="1" customWidth="1"/>
    <col min="2" max="2" width="35.42578125" style="1" bestFit="1" customWidth="1"/>
    <col min="3" max="3" width="17.7109375" style="1" customWidth="1"/>
    <col min="4" max="4" width="10" style="1" bestFit="1" customWidth="1"/>
    <col min="5" max="5" width="8" style="1" customWidth="1"/>
    <col min="6" max="6" width="8.5703125" style="1" customWidth="1"/>
    <col min="7" max="7" width="22.7109375" style="1" bestFit="1" customWidth="1"/>
    <col min="8" max="8" width="39" style="1" bestFit="1" customWidth="1"/>
    <col min="9" max="9" width="19.85546875" style="1" customWidth="1"/>
    <col min="10" max="10" width="18.7109375" style="1" bestFit="1" customWidth="1"/>
    <col min="11" max="11" width="35.5703125" style="1" bestFit="1" customWidth="1"/>
    <col min="12" max="12" width="18.140625" style="1" customWidth="1"/>
    <col min="13" max="13" width="16" style="1" bestFit="1" customWidth="1"/>
    <col min="14" max="14" width="19.28515625" style="1" bestFit="1" customWidth="1"/>
    <col min="15" max="15" width="17.28515625" style="1" bestFit="1" customWidth="1"/>
    <col min="16" max="16384" width="9.140625" style="1"/>
  </cols>
  <sheetData>
    <row r="1" spans="1:15" s="12" customFormat="1" ht="12" thickBot="1" x14ac:dyDescent="0.25">
      <c r="A1" s="13" t="s">
        <v>0</v>
      </c>
      <c r="B1" s="3" t="s">
        <v>1361</v>
      </c>
      <c r="C1" s="13" t="s">
        <v>1</v>
      </c>
      <c r="D1" s="13" t="s">
        <v>1383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8</v>
      </c>
      <c r="K1" s="13" t="s">
        <v>7</v>
      </c>
      <c r="L1" s="13" t="s">
        <v>1996</v>
      </c>
      <c r="M1" s="14" t="s">
        <v>1995</v>
      </c>
      <c r="N1" s="32" t="s">
        <v>1993</v>
      </c>
      <c r="O1" s="33" t="s">
        <v>1994</v>
      </c>
    </row>
    <row r="2" spans="1:15" s="20" customFormat="1" x14ac:dyDescent="0.2">
      <c r="A2" s="21" t="s">
        <v>1367</v>
      </c>
      <c r="B2" s="22" t="s">
        <v>1368</v>
      </c>
      <c r="C2" s="22" t="s">
        <v>1396</v>
      </c>
      <c r="D2" s="22" t="b">
        <v>0</v>
      </c>
      <c r="E2" s="23" t="s">
        <v>1378</v>
      </c>
      <c r="F2" s="22" t="s">
        <v>1325</v>
      </c>
      <c r="G2" s="22" t="s">
        <v>1325</v>
      </c>
      <c r="H2" s="22" t="s">
        <v>1379</v>
      </c>
      <c r="I2" s="23"/>
      <c r="J2" s="23"/>
      <c r="K2" s="23"/>
      <c r="L2" s="24">
        <v>25</v>
      </c>
      <c r="M2" s="29">
        <f>+L2</f>
        <v>25</v>
      </c>
      <c r="N2" s="36">
        <v>25</v>
      </c>
      <c r="O2" s="36">
        <v>25</v>
      </c>
    </row>
    <row r="3" spans="1:15" s="20" customFormat="1" x14ac:dyDescent="0.2">
      <c r="A3" s="25" t="s">
        <v>1369</v>
      </c>
      <c r="B3" s="19" t="s">
        <v>1380</v>
      </c>
      <c r="C3" s="19" t="s">
        <v>1397</v>
      </c>
      <c r="D3" s="18" t="b">
        <v>0</v>
      </c>
      <c r="E3" s="17" t="s">
        <v>1378</v>
      </c>
      <c r="F3" s="18" t="s">
        <v>1325</v>
      </c>
      <c r="G3" s="19" t="s">
        <v>1325</v>
      </c>
      <c r="H3" s="19" t="s">
        <v>1379</v>
      </c>
      <c r="I3" s="17"/>
      <c r="J3" s="17"/>
      <c r="K3" s="17"/>
      <c r="L3" s="15">
        <v>25</v>
      </c>
      <c r="M3" s="27">
        <f>+L3</f>
        <v>25</v>
      </c>
      <c r="N3" s="36">
        <v>25</v>
      </c>
      <c r="O3" s="36">
        <v>25</v>
      </c>
    </row>
    <row r="4" spans="1:15" s="20" customFormat="1" x14ac:dyDescent="0.2">
      <c r="A4" s="25" t="s">
        <v>1556</v>
      </c>
      <c r="B4" s="19" t="s">
        <v>1608</v>
      </c>
      <c r="C4" s="19" t="s">
        <v>1609</v>
      </c>
      <c r="D4" s="18" t="b">
        <v>0</v>
      </c>
      <c r="E4" s="17" t="s">
        <v>1378</v>
      </c>
      <c r="F4" s="18" t="s">
        <v>1325</v>
      </c>
      <c r="G4" s="19" t="s">
        <v>1325</v>
      </c>
      <c r="H4" s="19" t="s">
        <v>1379</v>
      </c>
      <c r="I4" s="17"/>
      <c r="J4" s="17"/>
      <c r="K4" s="17"/>
      <c r="L4" s="15">
        <v>60</v>
      </c>
      <c r="M4" s="27">
        <f>+L4</f>
        <v>60</v>
      </c>
      <c r="N4" s="36">
        <v>60</v>
      </c>
      <c r="O4" s="36">
        <v>60</v>
      </c>
    </row>
    <row r="5" spans="1:15" s="20" customFormat="1" x14ac:dyDescent="0.2">
      <c r="A5" s="25" t="s">
        <v>1371</v>
      </c>
      <c r="B5" s="19" t="s">
        <v>1372</v>
      </c>
      <c r="C5" s="19" t="s">
        <v>1398</v>
      </c>
      <c r="D5" s="18" t="b">
        <v>0</v>
      </c>
      <c r="E5" s="17" t="s">
        <v>1378</v>
      </c>
      <c r="F5" s="18" t="s">
        <v>1325</v>
      </c>
      <c r="G5" s="19" t="s">
        <v>1325</v>
      </c>
      <c r="H5" s="19" t="s">
        <v>1379</v>
      </c>
      <c r="I5" s="17"/>
      <c r="J5" s="17"/>
      <c r="K5" s="17"/>
      <c r="L5" s="15">
        <v>65</v>
      </c>
      <c r="M5" s="27">
        <f>+L5</f>
        <v>65</v>
      </c>
      <c r="N5" s="36">
        <v>65</v>
      </c>
      <c r="O5" s="36">
        <v>65</v>
      </c>
    </row>
    <row r="6" spans="1:15" s="20" customFormat="1" x14ac:dyDescent="0.2">
      <c r="A6" s="25" t="s">
        <v>1344</v>
      </c>
      <c r="B6" s="19" t="s">
        <v>1345</v>
      </c>
      <c r="C6" s="19" t="s">
        <v>1346</v>
      </c>
      <c r="D6" s="18" t="b">
        <v>0</v>
      </c>
      <c r="E6" s="17" t="s">
        <v>11</v>
      </c>
      <c r="F6" s="18" t="s">
        <v>1325</v>
      </c>
      <c r="G6" s="19" t="s">
        <v>1347</v>
      </c>
      <c r="H6" s="19" t="s">
        <v>1348</v>
      </c>
      <c r="I6" s="17"/>
      <c r="J6" s="17"/>
      <c r="K6" s="17"/>
      <c r="L6" s="15">
        <v>85</v>
      </c>
      <c r="M6" s="27">
        <f>+L6</f>
        <v>85</v>
      </c>
      <c r="N6" s="36">
        <v>85</v>
      </c>
      <c r="O6" s="36">
        <v>85</v>
      </c>
    </row>
    <row r="7" spans="1:15" s="20" customFormat="1" x14ac:dyDescent="0.2">
      <c r="A7" s="25" t="s">
        <v>1809</v>
      </c>
      <c r="B7" s="19" t="s">
        <v>1906</v>
      </c>
      <c r="C7" s="19" t="s">
        <v>1810</v>
      </c>
      <c r="D7" s="18" t="b">
        <v>0</v>
      </c>
      <c r="E7" s="17" t="s">
        <v>11</v>
      </c>
      <c r="F7" s="18" t="s">
        <v>528</v>
      </c>
      <c r="G7" s="19" t="s">
        <v>529</v>
      </c>
      <c r="H7" s="19" t="s">
        <v>530</v>
      </c>
      <c r="I7" s="17"/>
      <c r="J7" s="17"/>
      <c r="K7" s="17"/>
      <c r="L7" s="15">
        <v>156</v>
      </c>
      <c r="M7" s="27">
        <f t="shared" ref="M7:M17" si="0">+L7</f>
        <v>156</v>
      </c>
      <c r="N7" s="34">
        <v>160</v>
      </c>
      <c r="O7" s="34">
        <v>160</v>
      </c>
    </row>
    <row r="8" spans="1:15" x14ac:dyDescent="0.2">
      <c r="A8" s="25" t="s">
        <v>1449</v>
      </c>
      <c r="B8" s="19" t="s">
        <v>1453</v>
      </c>
      <c r="C8" s="19" t="s">
        <v>1595</v>
      </c>
      <c r="D8" s="18" t="b">
        <v>0</v>
      </c>
      <c r="E8" s="17" t="s">
        <v>11</v>
      </c>
      <c r="F8" s="18" t="s">
        <v>528</v>
      </c>
      <c r="G8" s="19" t="s">
        <v>529</v>
      </c>
      <c r="H8" s="19" t="s">
        <v>530</v>
      </c>
      <c r="I8" s="17"/>
      <c r="J8" s="17"/>
      <c r="K8" s="17"/>
      <c r="L8" s="15">
        <v>125</v>
      </c>
      <c r="M8" s="27">
        <f t="shared" si="0"/>
        <v>125</v>
      </c>
      <c r="N8" s="34">
        <v>130</v>
      </c>
      <c r="O8" s="34">
        <v>130</v>
      </c>
    </row>
    <row r="9" spans="1:15" x14ac:dyDescent="0.2">
      <c r="A9" s="25" t="s">
        <v>1450</v>
      </c>
      <c r="B9" s="19" t="s">
        <v>1454</v>
      </c>
      <c r="C9" s="19" t="s">
        <v>1596</v>
      </c>
      <c r="D9" s="18" t="b">
        <v>0</v>
      </c>
      <c r="E9" s="17" t="s">
        <v>11</v>
      </c>
      <c r="F9" s="18" t="s">
        <v>528</v>
      </c>
      <c r="G9" s="19" t="s">
        <v>529</v>
      </c>
      <c r="H9" s="19" t="s">
        <v>530</v>
      </c>
      <c r="I9" s="17"/>
      <c r="J9" s="17"/>
      <c r="K9" s="17"/>
      <c r="L9" s="15">
        <v>160</v>
      </c>
      <c r="M9" s="27">
        <f t="shared" si="0"/>
        <v>160</v>
      </c>
      <c r="N9" s="34">
        <v>165</v>
      </c>
      <c r="O9" s="34">
        <v>165</v>
      </c>
    </row>
    <row r="10" spans="1:15" x14ac:dyDescent="0.2">
      <c r="A10" s="25" t="s">
        <v>1451</v>
      </c>
      <c r="B10" s="19" t="s">
        <v>1455</v>
      </c>
      <c r="C10" s="19" t="s">
        <v>1597</v>
      </c>
      <c r="D10" s="18" t="b">
        <v>0</v>
      </c>
      <c r="E10" s="17" t="s">
        <v>11</v>
      </c>
      <c r="F10" s="18" t="s">
        <v>528</v>
      </c>
      <c r="G10" s="19" t="s">
        <v>529</v>
      </c>
      <c r="H10" s="19" t="s">
        <v>530</v>
      </c>
      <c r="I10" s="17"/>
      <c r="J10" s="17"/>
      <c r="K10" s="17"/>
      <c r="L10" s="15">
        <v>185</v>
      </c>
      <c r="M10" s="27">
        <f t="shared" si="0"/>
        <v>185</v>
      </c>
      <c r="N10" s="34">
        <v>190</v>
      </c>
      <c r="O10" s="34">
        <v>190</v>
      </c>
    </row>
    <row r="11" spans="1:15" x14ac:dyDescent="0.2">
      <c r="A11" s="25" t="s">
        <v>1452</v>
      </c>
      <c r="B11" s="19" t="s">
        <v>1456</v>
      </c>
      <c r="C11" s="19" t="s">
        <v>1598</v>
      </c>
      <c r="D11" s="18" t="b">
        <v>0</v>
      </c>
      <c r="E11" s="17" t="s">
        <v>11</v>
      </c>
      <c r="F11" s="18" t="s">
        <v>528</v>
      </c>
      <c r="G11" s="19" t="s">
        <v>529</v>
      </c>
      <c r="H11" s="19" t="s">
        <v>530</v>
      </c>
      <c r="I11" s="17"/>
      <c r="J11" s="17"/>
      <c r="K11" s="17"/>
      <c r="L11" s="15">
        <v>215</v>
      </c>
      <c r="M11" s="27">
        <f t="shared" si="0"/>
        <v>215</v>
      </c>
      <c r="N11" s="34">
        <v>220</v>
      </c>
      <c r="O11" s="34">
        <v>220</v>
      </c>
    </row>
    <row r="12" spans="1:15" x14ac:dyDescent="0.2">
      <c r="A12" s="25" t="s">
        <v>550</v>
      </c>
      <c r="B12" s="19" t="s">
        <v>551</v>
      </c>
      <c r="C12" s="19" t="s">
        <v>552</v>
      </c>
      <c r="D12" s="18" t="b">
        <v>0</v>
      </c>
      <c r="E12" s="17" t="s">
        <v>11</v>
      </c>
      <c r="F12" s="18" t="s">
        <v>528</v>
      </c>
      <c r="G12" s="19" t="s">
        <v>529</v>
      </c>
      <c r="H12" s="19" t="s">
        <v>546</v>
      </c>
      <c r="I12" s="17"/>
      <c r="J12" s="17"/>
      <c r="K12" s="17"/>
      <c r="L12" s="15">
        <v>175</v>
      </c>
      <c r="M12" s="27">
        <f t="shared" si="0"/>
        <v>175</v>
      </c>
      <c r="N12" s="34">
        <v>180</v>
      </c>
      <c r="O12" s="34">
        <v>180</v>
      </c>
    </row>
    <row r="13" spans="1:15" x14ac:dyDescent="0.2">
      <c r="A13" s="25" t="s">
        <v>553</v>
      </c>
      <c r="B13" s="19" t="s">
        <v>554</v>
      </c>
      <c r="C13" s="19" t="s">
        <v>555</v>
      </c>
      <c r="D13" s="18" t="b">
        <v>0</v>
      </c>
      <c r="E13" s="17" t="s">
        <v>11</v>
      </c>
      <c r="F13" s="18" t="s">
        <v>528</v>
      </c>
      <c r="G13" s="19" t="s">
        <v>529</v>
      </c>
      <c r="H13" s="19" t="s">
        <v>546</v>
      </c>
      <c r="I13" s="17"/>
      <c r="J13" s="17"/>
      <c r="K13" s="17"/>
      <c r="L13" s="15">
        <v>210</v>
      </c>
      <c r="M13" s="27">
        <f t="shared" si="0"/>
        <v>210</v>
      </c>
      <c r="N13" s="34">
        <v>215</v>
      </c>
      <c r="O13" s="34">
        <v>215</v>
      </c>
    </row>
    <row r="14" spans="1:15" x14ac:dyDescent="0.2">
      <c r="A14" s="25" t="s">
        <v>556</v>
      </c>
      <c r="B14" s="19" t="s">
        <v>557</v>
      </c>
      <c r="C14" s="19" t="s">
        <v>558</v>
      </c>
      <c r="D14" s="18" t="b">
        <v>0</v>
      </c>
      <c r="E14" s="17" t="s">
        <v>11</v>
      </c>
      <c r="F14" s="18" t="s">
        <v>528</v>
      </c>
      <c r="G14" s="19" t="s">
        <v>529</v>
      </c>
      <c r="H14" s="19" t="s">
        <v>546</v>
      </c>
      <c r="I14" s="17"/>
      <c r="J14" s="17"/>
      <c r="K14" s="17"/>
      <c r="L14" s="15">
        <v>260</v>
      </c>
      <c r="M14" s="27">
        <f t="shared" si="0"/>
        <v>260</v>
      </c>
      <c r="N14" s="34">
        <v>270</v>
      </c>
      <c r="O14" s="34">
        <v>270</v>
      </c>
    </row>
    <row r="15" spans="1:15" x14ac:dyDescent="0.2">
      <c r="A15" s="25" t="s">
        <v>543</v>
      </c>
      <c r="B15" s="19" t="s">
        <v>544</v>
      </c>
      <c r="C15" s="19" t="s">
        <v>545</v>
      </c>
      <c r="D15" s="18" t="b">
        <v>0</v>
      </c>
      <c r="E15" s="17" t="s">
        <v>11</v>
      </c>
      <c r="F15" s="18" t="s">
        <v>528</v>
      </c>
      <c r="G15" s="19" t="s">
        <v>529</v>
      </c>
      <c r="H15" s="19" t="s">
        <v>546</v>
      </c>
      <c r="I15" s="17"/>
      <c r="J15" s="17"/>
      <c r="K15" s="17"/>
      <c r="L15" s="15">
        <v>285</v>
      </c>
      <c r="M15" s="27">
        <f t="shared" si="0"/>
        <v>285</v>
      </c>
      <c r="N15" s="34">
        <v>295</v>
      </c>
      <c r="O15" s="34">
        <v>295</v>
      </c>
    </row>
    <row r="16" spans="1:15" x14ac:dyDescent="0.2">
      <c r="A16" s="25" t="s">
        <v>547</v>
      </c>
      <c r="B16" s="19" t="s">
        <v>548</v>
      </c>
      <c r="C16" s="19" t="s">
        <v>549</v>
      </c>
      <c r="D16" s="18" t="b">
        <v>0</v>
      </c>
      <c r="E16" s="17" t="s">
        <v>11</v>
      </c>
      <c r="F16" s="18" t="s">
        <v>528</v>
      </c>
      <c r="G16" s="19" t="s">
        <v>529</v>
      </c>
      <c r="H16" s="19" t="s">
        <v>546</v>
      </c>
      <c r="I16" s="17"/>
      <c r="J16" s="17"/>
      <c r="K16" s="17"/>
      <c r="L16" s="15">
        <v>370</v>
      </c>
      <c r="M16" s="27">
        <f t="shared" si="0"/>
        <v>370</v>
      </c>
      <c r="N16" s="34">
        <v>380</v>
      </c>
      <c r="O16" s="34">
        <v>380</v>
      </c>
    </row>
    <row r="17" spans="1:15" x14ac:dyDescent="0.2">
      <c r="A17" s="25" t="s">
        <v>1904</v>
      </c>
      <c r="B17" s="19" t="s">
        <v>1929</v>
      </c>
      <c r="C17" s="19" t="s">
        <v>1907</v>
      </c>
      <c r="D17" s="18" t="b">
        <v>0</v>
      </c>
      <c r="E17" s="17" t="s">
        <v>1378</v>
      </c>
      <c r="F17" s="18" t="s">
        <v>528</v>
      </c>
      <c r="G17" s="19" t="s">
        <v>529</v>
      </c>
      <c r="H17" s="19" t="s">
        <v>530</v>
      </c>
      <c r="I17" s="17"/>
      <c r="J17" s="17"/>
      <c r="K17" s="17"/>
      <c r="L17" s="15">
        <v>40</v>
      </c>
      <c r="M17" s="27">
        <f t="shared" si="0"/>
        <v>40</v>
      </c>
      <c r="N17" s="34">
        <v>40</v>
      </c>
      <c r="O17" s="34">
        <v>40</v>
      </c>
    </row>
    <row r="18" spans="1:15" x14ac:dyDescent="0.2">
      <c r="A18" s="25" t="s">
        <v>1793</v>
      </c>
      <c r="B18" s="19" t="s">
        <v>1794</v>
      </c>
      <c r="C18" s="19" t="s">
        <v>1796</v>
      </c>
      <c r="D18" s="18" t="b">
        <v>0</v>
      </c>
      <c r="E18" s="17" t="s">
        <v>11</v>
      </c>
      <c r="F18" s="18" t="s">
        <v>528</v>
      </c>
      <c r="G18" s="19" t="s">
        <v>562</v>
      </c>
      <c r="H18" s="19" t="s">
        <v>1599</v>
      </c>
      <c r="I18" s="17"/>
      <c r="J18" s="17"/>
      <c r="K18" s="17"/>
      <c r="L18" s="15">
        <v>320</v>
      </c>
      <c r="M18" s="27">
        <f>+L18</f>
        <v>320</v>
      </c>
      <c r="N18" s="34">
        <v>325</v>
      </c>
      <c r="O18" s="34">
        <v>325</v>
      </c>
    </row>
    <row r="19" spans="1:15" x14ac:dyDescent="0.2">
      <c r="A19" s="25" t="s">
        <v>1795</v>
      </c>
      <c r="B19" s="19" t="s">
        <v>1794</v>
      </c>
      <c r="C19" s="19" t="s">
        <v>1797</v>
      </c>
      <c r="D19" s="18" t="b">
        <v>0</v>
      </c>
      <c r="E19" s="17" t="s">
        <v>11</v>
      </c>
      <c r="F19" s="18" t="s">
        <v>528</v>
      </c>
      <c r="G19" s="19" t="s">
        <v>562</v>
      </c>
      <c r="H19" s="19" t="s">
        <v>1600</v>
      </c>
      <c r="I19" s="17"/>
      <c r="J19" s="17"/>
      <c r="K19" s="17"/>
      <c r="L19" s="15">
        <v>320</v>
      </c>
      <c r="M19" s="27">
        <f>+L19</f>
        <v>320</v>
      </c>
      <c r="N19" s="34">
        <v>325</v>
      </c>
      <c r="O19" s="34">
        <v>325</v>
      </c>
    </row>
    <row r="20" spans="1:15" s="20" customFormat="1" x14ac:dyDescent="0.2">
      <c r="A20" s="25" t="s">
        <v>559</v>
      </c>
      <c r="B20" s="19" t="s">
        <v>560</v>
      </c>
      <c r="C20" s="19" t="s">
        <v>561</v>
      </c>
      <c r="D20" s="18" t="b">
        <v>1</v>
      </c>
      <c r="E20" s="17" t="s">
        <v>11</v>
      </c>
      <c r="F20" s="18" t="s">
        <v>528</v>
      </c>
      <c r="G20" s="19" t="s">
        <v>562</v>
      </c>
      <c r="H20" s="19" t="s">
        <v>1908</v>
      </c>
      <c r="I20" s="17" t="s">
        <v>1363</v>
      </c>
      <c r="J20" s="18" t="s">
        <v>1395</v>
      </c>
      <c r="K20" s="18" t="s">
        <v>1364</v>
      </c>
      <c r="L20" s="16">
        <v>40</v>
      </c>
      <c r="M20" s="27">
        <f>+L20+L21</f>
        <v>390</v>
      </c>
      <c r="N20" s="34">
        <v>45</v>
      </c>
      <c r="O20" s="34">
        <v>405</v>
      </c>
    </row>
    <row r="21" spans="1:15" s="20" customFormat="1" x14ac:dyDescent="0.2">
      <c r="A21" s="25" t="s">
        <v>559</v>
      </c>
      <c r="B21" s="19" t="s">
        <v>560</v>
      </c>
      <c r="C21" s="19" t="s">
        <v>561</v>
      </c>
      <c r="D21" s="18" t="b">
        <v>1</v>
      </c>
      <c r="E21" s="17" t="s">
        <v>11</v>
      </c>
      <c r="F21" s="18" t="s">
        <v>528</v>
      </c>
      <c r="G21" s="19" t="s">
        <v>562</v>
      </c>
      <c r="H21" s="19" t="s">
        <v>1908</v>
      </c>
      <c r="I21" s="17" t="s">
        <v>563</v>
      </c>
      <c r="J21" s="18" t="s">
        <v>565</v>
      </c>
      <c r="K21" s="18" t="s">
        <v>564</v>
      </c>
      <c r="L21" s="16">
        <v>350</v>
      </c>
      <c r="M21" s="27"/>
      <c r="N21" s="34">
        <v>360</v>
      </c>
      <c r="O21" s="34"/>
    </row>
    <row r="22" spans="1:15" x14ac:dyDescent="0.2">
      <c r="A22" s="25" t="s">
        <v>566</v>
      </c>
      <c r="B22" s="19" t="s">
        <v>567</v>
      </c>
      <c r="C22" s="19" t="s">
        <v>568</v>
      </c>
      <c r="D22" s="18" t="b">
        <v>1</v>
      </c>
      <c r="E22" s="17" t="s">
        <v>11</v>
      </c>
      <c r="F22" s="18" t="s">
        <v>528</v>
      </c>
      <c r="G22" s="19" t="s">
        <v>562</v>
      </c>
      <c r="H22" s="19" t="s">
        <v>1909</v>
      </c>
      <c r="I22" s="17" t="s">
        <v>1363</v>
      </c>
      <c r="J22" s="18" t="s">
        <v>1395</v>
      </c>
      <c r="K22" s="18" t="s">
        <v>1364</v>
      </c>
      <c r="L22" s="16">
        <v>40</v>
      </c>
      <c r="M22" s="27">
        <f>+L22+L23</f>
        <v>390</v>
      </c>
      <c r="N22" s="34">
        <v>45</v>
      </c>
      <c r="O22" s="34">
        <v>405</v>
      </c>
    </row>
    <row r="23" spans="1:15" x14ac:dyDescent="0.2">
      <c r="A23" s="25" t="s">
        <v>566</v>
      </c>
      <c r="B23" s="19" t="s">
        <v>567</v>
      </c>
      <c r="C23" s="19" t="s">
        <v>568</v>
      </c>
      <c r="D23" s="18" t="b">
        <v>1</v>
      </c>
      <c r="E23" s="17" t="s">
        <v>11</v>
      </c>
      <c r="F23" s="18" t="s">
        <v>528</v>
      </c>
      <c r="G23" s="19" t="s">
        <v>562</v>
      </c>
      <c r="H23" s="19" t="s">
        <v>1909</v>
      </c>
      <c r="I23" s="17" t="s">
        <v>569</v>
      </c>
      <c r="J23" s="18" t="s">
        <v>571</v>
      </c>
      <c r="K23" s="18" t="s">
        <v>570</v>
      </c>
      <c r="L23" s="16">
        <v>350</v>
      </c>
      <c r="M23" s="27"/>
      <c r="N23" s="34">
        <v>360</v>
      </c>
      <c r="O23" s="34"/>
    </row>
    <row r="24" spans="1:15" x14ac:dyDescent="0.2">
      <c r="A24" s="25" t="s">
        <v>1798</v>
      </c>
      <c r="B24" s="19" t="s">
        <v>1800</v>
      </c>
      <c r="C24" s="19" t="s">
        <v>1802</v>
      </c>
      <c r="D24" s="18" t="b">
        <v>1</v>
      </c>
      <c r="E24" s="17" t="s">
        <v>11</v>
      </c>
      <c r="F24" s="18" t="s">
        <v>528</v>
      </c>
      <c r="G24" s="19" t="s">
        <v>562</v>
      </c>
      <c r="H24" s="19" t="s">
        <v>1908</v>
      </c>
      <c r="I24" s="17" t="s">
        <v>1804</v>
      </c>
      <c r="J24" s="18" t="s">
        <v>1805</v>
      </c>
      <c r="K24" s="18" t="s">
        <v>1800</v>
      </c>
      <c r="L24" s="16">
        <v>390</v>
      </c>
      <c r="M24" s="27">
        <f>+L24+L25</f>
        <v>430</v>
      </c>
      <c r="N24" s="34">
        <v>405</v>
      </c>
      <c r="O24" s="34">
        <v>450</v>
      </c>
    </row>
    <row r="25" spans="1:15" x14ac:dyDescent="0.2">
      <c r="A25" s="25" t="s">
        <v>1798</v>
      </c>
      <c r="B25" s="19" t="s">
        <v>1800</v>
      </c>
      <c r="C25" s="19" t="s">
        <v>1802</v>
      </c>
      <c r="D25" s="18" t="b">
        <v>1</v>
      </c>
      <c r="E25" s="17" t="s">
        <v>11</v>
      </c>
      <c r="F25" s="18" t="s">
        <v>528</v>
      </c>
      <c r="G25" s="19" t="s">
        <v>562</v>
      </c>
      <c r="H25" s="19" t="s">
        <v>1908</v>
      </c>
      <c r="I25" s="17" t="s">
        <v>1363</v>
      </c>
      <c r="J25" s="18" t="s">
        <v>1395</v>
      </c>
      <c r="K25" s="18" t="s">
        <v>1364</v>
      </c>
      <c r="L25" s="16">
        <v>40</v>
      </c>
      <c r="M25" s="27"/>
      <c r="N25" s="34">
        <v>45</v>
      </c>
      <c r="O25" s="34"/>
    </row>
    <row r="26" spans="1:15" x14ac:dyDescent="0.2">
      <c r="A26" s="25" t="s">
        <v>1799</v>
      </c>
      <c r="B26" s="19" t="s">
        <v>1801</v>
      </c>
      <c r="C26" s="19" t="s">
        <v>1803</v>
      </c>
      <c r="D26" s="18" t="b">
        <v>1</v>
      </c>
      <c r="E26" s="17" t="s">
        <v>11</v>
      </c>
      <c r="F26" s="18" t="s">
        <v>528</v>
      </c>
      <c r="G26" s="19" t="s">
        <v>562</v>
      </c>
      <c r="H26" s="19" t="s">
        <v>1909</v>
      </c>
      <c r="I26" s="17" t="s">
        <v>1806</v>
      </c>
      <c r="J26" s="18" t="s">
        <v>1807</v>
      </c>
      <c r="K26" s="18" t="s">
        <v>1808</v>
      </c>
      <c r="L26" s="16">
        <v>390</v>
      </c>
      <c r="M26" s="27">
        <f>+L26+L27</f>
        <v>430</v>
      </c>
      <c r="N26" s="34">
        <v>405</v>
      </c>
      <c r="O26" s="34">
        <v>445</v>
      </c>
    </row>
    <row r="27" spans="1:15" x14ac:dyDescent="0.2">
      <c r="A27" s="25" t="s">
        <v>1799</v>
      </c>
      <c r="B27" s="19" t="s">
        <v>1801</v>
      </c>
      <c r="C27" s="19" t="s">
        <v>1803</v>
      </c>
      <c r="D27" s="18" t="b">
        <v>1</v>
      </c>
      <c r="E27" s="17" t="s">
        <v>11</v>
      </c>
      <c r="F27" s="18" t="s">
        <v>528</v>
      </c>
      <c r="G27" s="19" t="s">
        <v>562</v>
      </c>
      <c r="H27" s="19" t="s">
        <v>1909</v>
      </c>
      <c r="I27" s="17" t="s">
        <v>1363</v>
      </c>
      <c r="J27" s="18" t="s">
        <v>1395</v>
      </c>
      <c r="K27" s="18" t="s">
        <v>1364</v>
      </c>
      <c r="L27" s="16">
        <v>40</v>
      </c>
      <c r="M27" s="27"/>
      <c r="N27" s="34">
        <v>45</v>
      </c>
      <c r="O27" s="34"/>
    </row>
    <row r="28" spans="1:15" x14ac:dyDescent="0.2">
      <c r="A28" s="25" t="s">
        <v>1363</v>
      </c>
      <c r="B28" s="19" t="s">
        <v>1364</v>
      </c>
      <c r="C28" s="19" t="s">
        <v>1395</v>
      </c>
      <c r="D28" s="18" t="b">
        <v>0</v>
      </c>
      <c r="E28" s="17" t="s">
        <v>1378</v>
      </c>
      <c r="F28" s="18" t="s">
        <v>528</v>
      </c>
      <c r="G28" s="19" t="s">
        <v>562</v>
      </c>
      <c r="H28" s="19" t="s">
        <v>578</v>
      </c>
      <c r="I28" s="17"/>
      <c r="J28" s="17"/>
      <c r="K28" s="17"/>
      <c r="L28" s="15">
        <v>40</v>
      </c>
      <c r="M28" s="27">
        <f t="shared" ref="M28:M39" si="1">+L28</f>
        <v>40</v>
      </c>
      <c r="N28" s="34">
        <v>45</v>
      </c>
      <c r="O28" s="34">
        <v>45</v>
      </c>
    </row>
    <row r="29" spans="1:15" x14ac:dyDescent="0.2">
      <c r="A29" s="25" t="s">
        <v>1376</v>
      </c>
      <c r="B29" s="19" t="s">
        <v>1382</v>
      </c>
      <c r="C29" s="19" t="s">
        <v>1399</v>
      </c>
      <c r="D29" s="18" t="b">
        <v>0</v>
      </c>
      <c r="E29" s="17" t="s">
        <v>11</v>
      </c>
      <c r="F29" s="18" t="s">
        <v>1319</v>
      </c>
      <c r="G29" s="19" t="s">
        <v>1325</v>
      </c>
      <c r="H29" s="19" t="s">
        <v>118</v>
      </c>
      <c r="I29" s="17"/>
      <c r="J29" s="17"/>
      <c r="K29" s="17"/>
      <c r="L29" s="15">
        <v>90</v>
      </c>
      <c r="M29" s="27">
        <f t="shared" si="1"/>
        <v>90</v>
      </c>
      <c r="N29" s="16">
        <v>90</v>
      </c>
      <c r="O29" s="16">
        <f t="shared" ref="O29:O37" si="2">+N29</f>
        <v>90</v>
      </c>
    </row>
    <row r="30" spans="1:15" x14ac:dyDescent="0.2">
      <c r="A30" s="25" t="s">
        <v>1538</v>
      </c>
      <c r="B30" s="19" t="s">
        <v>1910</v>
      </c>
      <c r="C30" s="19" t="s">
        <v>1606</v>
      </c>
      <c r="D30" s="18" t="b">
        <v>0</v>
      </c>
      <c r="E30" s="17" t="s">
        <v>11</v>
      </c>
      <c r="F30" s="18" t="s">
        <v>1319</v>
      </c>
      <c r="G30" s="19" t="s">
        <v>1329</v>
      </c>
      <c r="H30" s="19" t="s">
        <v>1539</v>
      </c>
      <c r="I30" s="17"/>
      <c r="J30" s="17"/>
      <c r="K30" s="17"/>
      <c r="L30" s="15">
        <v>1250</v>
      </c>
      <c r="M30" s="27">
        <f t="shared" si="1"/>
        <v>1250</v>
      </c>
      <c r="N30" s="16">
        <v>1250</v>
      </c>
      <c r="O30" s="16">
        <f t="shared" si="2"/>
        <v>1250</v>
      </c>
    </row>
    <row r="31" spans="1:15" x14ac:dyDescent="0.2">
      <c r="A31" s="25" t="s">
        <v>1554</v>
      </c>
      <c r="B31" s="19" t="s">
        <v>1911</v>
      </c>
      <c r="C31" s="19" t="s">
        <v>1607</v>
      </c>
      <c r="D31" s="18" t="b">
        <v>0</v>
      </c>
      <c r="E31" s="17" t="s">
        <v>11</v>
      </c>
      <c r="F31" s="18" t="s">
        <v>1319</v>
      </c>
      <c r="G31" s="19" t="s">
        <v>1329</v>
      </c>
      <c r="H31" s="19"/>
      <c r="I31" s="17"/>
      <c r="J31" s="17"/>
      <c r="K31" s="17"/>
      <c r="L31" s="15">
        <v>190</v>
      </c>
      <c r="M31" s="27">
        <f t="shared" si="1"/>
        <v>190</v>
      </c>
      <c r="N31" s="16">
        <v>190</v>
      </c>
      <c r="O31" s="16">
        <f t="shared" si="2"/>
        <v>190</v>
      </c>
    </row>
    <row r="32" spans="1:15" x14ac:dyDescent="0.2">
      <c r="A32" s="25" t="s">
        <v>1326</v>
      </c>
      <c r="B32" s="19" t="s">
        <v>1327</v>
      </c>
      <c r="C32" s="19" t="s">
        <v>1328</v>
      </c>
      <c r="D32" s="18" t="b">
        <v>0</v>
      </c>
      <c r="E32" s="17" t="s">
        <v>11</v>
      </c>
      <c r="F32" s="18" t="s">
        <v>1319</v>
      </c>
      <c r="G32" s="19" t="s">
        <v>1329</v>
      </c>
      <c r="H32" s="19"/>
      <c r="I32" s="17"/>
      <c r="J32" s="17"/>
      <c r="K32" s="17"/>
      <c r="L32" s="15">
        <v>205</v>
      </c>
      <c r="M32" s="27">
        <f t="shared" si="1"/>
        <v>205</v>
      </c>
      <c r="N32" s="16">
        <v>205</v>
      </c>
      <c r="O32" s="16">
        <f t="shared" si="2"/>
        <v>205</v>
      </c>
    </row>
    <row r="33" spans="1:15" x14ac:dyDescent="0.2">
      <c r="A33" s="25" t="s">
        <v>1332</v>
      </c>
      <c r="B33" s="19" t="s">
        <v>1333</v>
      </c>
      <c r="C33" s="19" t="s">
        <v>1334</v>
      </c>
      <c r="D33" s="18" t="b">
        <v>0</v>
      </c>
      <c r="E33" s="17" t="s">
        <v>11</v>
      </c>
      <c r="F33" s="18" t="s">
        <v>1319</v>
      </c>
      <c r="G33" s="19" t="s">
        <v>1329</v>
      </c>
      <c r="H33" s="19"/>
      <c r="I33" s="17"/>
      <c r="J33" s="17"/>
      <c r="K33" s="17"/>
      <c r="L33" s="15">
        <v>355</v>
      </c>
      <c r="M33" s="27">
        <f t="shared" si="1"/>
        <v>355</v>
      </c>
      <c r="N33" s="16">
        <v>355</v>
      </c>
      <c r="O33" s="16">
        <f t="shared" si="2"/>
        <v>355</v>
      </c>
    </row>
    <row r="34" spans="1:15" x14ac:dyDescent="0.2">
      <c r="A34" s="25" t="s">
        <v>1335</v>
      </c>
      <c r="B34" s="19" t="s">
        <v>1336</v>
      </c>
      <c r="C34" s="19" t="s">
        <v>1337</v>
      </c>
      <c r="D34" s="18" t="b">
        <v>0</v>
      </c>
      <c r="E34" s="17" t="s">
        <v>11</v>
      </c>
      <c r="F34" s="18" t="s">
        <v>1319</v>
      </c>
      <c r="G34" s="19" t="s">
        <v>1329</v>
      </c>
      <c r="H34" s="19"/>
      <c r="I34" s="17"/>
      <c r="J34" s="17"/>
      <c r="K34" s="17"/>
      <c r="L34" s="15">
        <v>290</v>
      </c>
      <c r="M34" s="27">
        <f t="shared" si="1"/>
        <v>290</v>
      </c>
      <c r="N34" s="16">
        <v>290</v>
      </c>
      <c r="O34" s="16">
        <f t="shared" si="2"/>
        <v>290</v>
      </c>
    </row>
    <row r="35" spans="1:15" x14ac:dyDescent="0.2">
      <c r="A35" s="25" t="s">
        <v>1535</v>
      </c>
      <c r="B35" s="19" t="s">
        <v>1912</v>
      </c>
      <c r="C35" s="19" t="s">
        <v>1601</v>
      </c>
      <c r="D35" s="18" t="b">
        <v>0</v>
      </c>
      <c r="E35" s="17" t="s">
        <v>11</v>
      </c>
      <c r="F35" s="18" t="s">
        <v>1319</v>
      </c>
      <c r="G35" s="19" t="s">
        <v>1329</v>
      </c>
      <c r="H35" s="19"/>
      <c r="I35" s="17"/>
      <c r="J35" s="17"/>
      <c r="K35" s="17"/>
      <c r="L35" s="15">
        <v>270</v>
      </c>
      <c r="M35" s="27">
        <f t="shared" si="1"/>
        <v>270</v>
      </c>
      <c r="N35" s="16">
        <v>270</v>
      </c>
      <c r="O35" s="16">
        <f t="shared" si="2"/>
        <v>270</v>
      </c>
    </row>
    <row r="36" spans="1:15" x14ac:dyDescent="0.2">
      <c r="A36" s="25" t="s">
        <v>1536</v>
      </c>
      <c r="B36" s="19" t="s">
        <v>1602</v>
      </c>
      <c r="C36" s="19" t="s">
        <v>1603</v>
      </c>
      <c r="D36" s="18" t="b">
        <v>0</v>
      </c>
      <c r="E36" s="17" t="s">
        <v>11</v>
      </c>
      <c r="F36" s="18" t="s">
        <v>1319</v>
      </c>
      <c r="G36" s="19" t="s">
        <v>1155</v>
      </c>
      <c r="H36" s="19" t="s">
        <v>1156</v>
      </c>
      <c r="I36" s="17"/>
      <c r="J36" s="17"/>
      <c r="K36" s="17"/>
      <c r="L36" s="15">
        <v>110</v>
      </c>
      <c r="M36" s="27">
        <f t="shared" si="1"/>
        <v>110</v>
      </c>
      <c r="N36" s="16">
        <v>110</v>
      </c>
      <c r="O36" s="16">
        <f t="shared" si="2"/>
        <v>110</v>
      </c>
    </row>
    <row r="37" spans="1:15" x14ac:dyDescent="0.2">
      <c r="A37" s="25" t="s">
        <v>1537</v>
      </c>
      <c r="B37" s="19" t="s">
        <v>1604</v>
      </c>
      <c r="C37" s="19" t="s">
        <v>1605</v>
      </c>
      <c r="D37" s="18" t="b">
        <v>0</v>
      </c>
      <c r="E37" s="17" t="s">
        <v>11</v>
      </c>
      <c r="F37" s="18" t="s">
        <v>1319</v>
      </c>
      <c r="G37" s="19" t="s">
        <v>1155</v>
      </c>
      <c r="H37" s="19" t="s">
        <v>1156</v>
      </c>
      <c r="I37" s="17"/>
      <c r="J37" s="17"/>
      <c r="K37" s="17"/>
      <c r="L37" s="15">
        <v>110</v>
      </c>
      <c r="M37" s="27">
        <f t="shared" si="1"/>
        <v>110</v>
      </c>
      <c r="N37" s="16">
        <v>110</v>
      </c>
      <c r="O37" s="16">
        <f t="shared" si="2"/>
        <v>110</v>
      </c>
    </row>
    <row r="38" spans="1:15" x14ac:dyDescent="0.2">
      <c r="A38" s="25" t="s">
        <v>1890</v>
      </c>
      <c r="B38" s="19" t="s">
        <v>1903</v>
      </c>
      <c r="C38" s="19" t="s">
        <v>1913</v>
      </c>
      <c r="D38" s="18" t="b">
        <v>0</v>
      </c>
      <c r="E38" s="17" t="s">
        <v>11</v>
      </c>
      <c r="F38" s="18" t="s">
        <v>1319</v>
      </c>
      <c r="G38" s="19" t="s">
        <v>1155</v>
      </c>
      <c r="H38" s="19" t="s">
        <v>1156</v>
      </c>
      <c r="I38" s="17"/>
      <c r="J38" s="17"/>
      <c r="K38" s="17"/>
      <c r="L38" s="15">
        <v>110</v>
      </c>
      <c r="M38" s="27">
        <v>110</v>
      </c>
      <c r="N38" s="16">
        <v>110</v>
      </c>
      <c r="O38" s="16">
        <v>110</v>
      </c>
    </row>
    <row r="39" spans="1:15" x14ac:dyDescent="0.2">
      <c r="A39" s="25" t="s">
        <v>1320</v>
      </c>
      <c r="B39" s="19" t="s">
        <v>1321</v>
      </c>
      <c r="C39" s="19" t="s">
        <v>1322</v>
      </c>
      <c r="D39" s="18" t="b">
        <v>0</v>
      </c>
      <c r="E39" s="17" t="s">
        <v>11</v>
      </c>
      <c r="F39" s="18" t="s">
        <v>1319</v>
      </c>
      <c r="G39" s="19" t="s">
        <v>1155</v>
      </c>
      <c r="H39" s="19" t="s">
        <v>1156</v>
      </c>
      <c r="I39" s="17"/>
      <c r="J39" s="17"/>
      <c r="K39" s="17"/>
      <c r="L39" s="15">
        <v>120</v>
      </c>
      <c r="M39" s="27">
        <f t="shared" si="1"/>
        <v>120</v>
      </c>
      <c r="N39" s="16">
        <v>120</v>
      </c>
      <c r="O39" s="16">
        <f t="shared" ref="O39" si="3">+N39</f>
        <v>120</v>
      </c>
    </row>
    <row r="40" spans="1:15" x14ac:dyDescent="0.2">
      <c r="A40" s="25" t="s">
        <v>1373</v>
      </c>
      <c r="B40" s="19" t="s">
        <v>1381</v>
      </c>
      <c r="C40" s="19" t="s">
        <v>1374</v>
      </c>
      <c r="D40" s="18" t="b">
        <v>1</v>
      </c>
      <c r="E40" s="17" t="s">
        <v>1378</v>
      </c>
      <c r="F40" s="18" t="s">
        <v>1319</v>
      </c>
      <c r="G40" s="19"/>
      <c r="H40" s="19"/>
      <c r="I40" s="17" t="s">
        <v>1406</v>
      </c>
      <c r="J40" s="18" t="s">
        <v>1409</v>
      </c>
      <c r="K40" s="18" t="s">
        <v>1410</v>
      </c>
      <c r="L40" s="16">
        <v>15</v>
      </c>
      <c r="M40" s="27">
        <f>+L40+L41</f>
        <v>60</v>
      </c>
      <c r="N40" s="16">
        <v>15</v>
      </c>
      <c r="O40" s="16">
        <f>+N40+N41</f>
        <v>60</v>
      </c>
    </row>
    <row r="41" spans="1:15" x14ac:dyDescent="0.2">
      <c r="A41" s="25" t="s">
        <v>1373</v>
      </c>
      <c r="B41" s="19" t="s">
        <v>1381</v>
      </c>
      <c r="C41" s="19" t="s">
        <v>1374</v>
      </c>
      <c r="D41" s="18" t="b">
        <v>1</v>
      </c>
      <c r="E41" s="17" t="s">
        <v>1378</v>
      </c>
      <c r="F41" s="18" t="s">
        <v>1319</v>
      </c>
      <c r="G41" s="19"/>
      <c r="H41" s="19"/>
      <c r="I41" s="17" t="s">
        <v>1407</v>
      </c>
      <c r="J41" s="18" t="s">
        <v>1411</v>
      </c>
      <c r="K41" s="18" t="s">
        <v>1412</v>
      </c>
      <c r="L41" s="16">
        <v>45</v>
      </c>
      <c r="M41" s="27"/>
      <c r="N41" s="16">
        <v>45</v>
      </c>
      <c r="O41" s="16"/>
    </row>
    <row r="42" spans="1:15" s="44" customFormat="1" x14ac:dyDescent="0.2">
      <c r="A42" s="38" t="s">
        <v>1413</v>
      </c>
      <c r="B42" s="39" t="s">
        <v>1421</v>
      </c>
      <c r="C42" s="39" t="s">
        <v>1417</v>
      </c>
      <c r="D42" s="40" t="b">
        <v>1</v>
      </c>
      <c r="E42" s="41" t="s">
        <v>11</v>
      </c>
      <c r="F42" s="40" t="s">
        <v>12</v>
      </c>
      <c r="G42" s="39" t="s">
        <v>13</v>
      </c>
      <c r="H42" s="39" t="s">
        <v>14</v>
      </c>
      <c r="I42" s="40" t="s">
        <v>1425</v>
      </c>
      <c r="J42" s="40" t="s">
        <v>1426</v>
      </c>
      <c r="K42" s="40" t="s">
        <v>1427</v>
      </c>
      <c r="L42" s="16">
        <v>177</v>
      </c>
      <c r="M42" s="42">
        <f>+L42+L43</f>
        <v>590</v>
      </c>
      <c r="N42" s="43">
        <v>180</v>
      </c>
      <c r="O42" s="43">
        <v>600</v>
      </c>
    </row>
    <row r="43" spans="1:15" s="44" customFormat="1" x14ac:dyDescent="0.2">
      <c r="A43" s="38" t="s">
        <v>1413</v>
      </c>
      <c r="B43" s="39" t="s">
        <v>1421</v>
      </c>
      <c r="C43" s="39" t="s">
        <v>1417</v>
      </c>
      <c r="D43" s="40" t="b">
        <v>1</v>
      </c>
      <c r="E43" s="41" t="s">
        <v>11</v>
      </c>
      <c r="F43" s="40" t="s">
        <v>12</v>
      </c>
      <c r="G43" s="39" t="s">
        <v>13</v>
      </c>
      <c r="H43" s="39" t="s">
        <v>14</v>
      </c>
      <c r="I43" s="40" t="s">
        <v>1428</v>
      </c>
      <c r="J43" s="40" t="s">
        <v>1429</v>
      </c>
      <c r="K43" s="40" t="s">
        <v>1430</v>
      </c>
      <c r="L43" s="16">
        <v>413</v>
      </c>
      <c r="M43" s="42"/>
      <c r="N43" s="43">
        <v>420</v>
      </c>
      <c r="O43" s="43"/>
    </row>
    <row r="44" spans="1:15" s="44" customFormat="1" x14ac:dyDescent="0.2">
      <c r="A44" s="38" t="s">
        <v>1414</v>
      </c>
      <c r="B44" s="39" t="s">
        <v>1422</v>
      </c>
      <c r="C44" s="39" t="s">
        <v>1418</v>
      </c>
      <c r="D44" s="40" t="b">
        <v>1</v>
      </c>
      <c r="E44" s="41" t="s">
        <v>11</v>
      </c>
      <c r="F44" s="40" t="s">
        <v>12</v>
      </c>
      <c r="G44" s="39" t="s">
        <v>13</v>
      </c>
      <c r="H44" s="39" t="s">
        <v>14</v>
      </c>
      <c r="I44" s="40" t="s">
        <v>1431</v>
      </c>
      <c r="J44" s="40" t="s">
        <v>1432</v>
      </c>
      <c r="K44" s="40" t="s">
        <v>1433</v>
      </c>
      <c r="L44" s="16">
        <v>189</v>
      </c>
      <c r="M44" s="42">
        <f>+L44+L45</f>
        <v>630</v>
      </c>
      <c r="N44" s="43">
        <v>190</v>
      </c>
      <c r="O44" s="43">
        <v>640</v>
      </c>
    </row>
    <row r="45" spans="1:15" s="44" customFormat="1" x14ac:dyDescent="0.2">
      <c r="A45" s="38" t="s">
        <v>1414</v>
      </c>
      <c r="B45" s="39" t="s">
        <v>1422</v>
      </c>
      <c r="C45" s="39" t="s">
        <v>1418</v>
      </c>
      <c r="D45" s="40" t="b">
        <v>1</v>
      </c>
      <c r="E45" s="41" t="s">
        <v>11</v>
      </c>
      <c r="F45" s="40" t="s">
        <v>12</v>
      </c>
      <c r="G45" s="39" t="s">
        <v>13</v>
      </c>
      <c r="H45" s="39" t="s">
        <v>14</v>
      </c>
      <c r="I45" s="40" t="s">
        <v>1434</v>
      </c>
      <c r="J45" s="40" t="s">
        <v>1435</v>
      </c>
      <c r="K45" s="40" t="s">
        <v>1436</v>
      </c>
      <c r="L45" s="16">
        <v>441</v>
      </c>
      <c r="M45" s="42"/>
      <c r="N45" s="43">
        <v>450</v>
      </c>
      <c r="O45" s="43"/>
    </row>
    <row r="46" spans="1:15" s="44" customFormat="1" x14ac:dyDescent="0.2">
      <c r="A46" s="38" t="s">
        <v>1415</v>
      </c>
      <c r="B46" s="39" t="s">
        <v>1423</v>
      </c>
      <c r="C46" s="39" t="s">
        <v>1419</v>
      </c>
      <c r="D46" s="40" t="b">
        <v>1</v>
      </c>
      <c r="E46" s="41" t="s">
        <v>11</v>
      </c>
      <c r="F46" s="40" t="s">
        <v>12</v>
      </c>
      <c r="G46" s="39" t="s">
        <v>13</v>
      </c>
      <c r="H46" s="39" t="s">
        <v>14</v>
      </c>
      <c r="I46" s="40" t="s">
        <v>1437</v>
      </c>
      <c r="J46" s="40" t="s">
        <v>1438</v>
      </c>
      <c r="K46" s="40" t="s">
        <v>1439</v>
      </c>
      <c r="L46" s="16">
        <v>362</v>
      </c>
      <c r="M46" s="42">
        <f>+L46+L47</f>
        <v>1205</v>
      </c>
      <c r="N46" s="43">
        <v>365</v>
      </c>
      <c r="O46" s="43">
        <v>1220</v>
      </c>
    </row>
    <row r="47" spans="1:15" s="44" customFormat="1" x14ac:dyDescent="0.2">
      <c r="A47" s="38" t="s">
        <v>1415</v>
      </c>
      <c r="B47" s="39" t="s">
        <v>1423</v>
      </c>
      <c r="C47" s="39" t="s">
        <v>1419</v>
      </c>
      <c r="D47" s="40" t="b">
        <v>1</v>
      </c>
      <c r="E47" s="41" t="s">
        <v>11</v>
      </c>
      <c r="F47" s="40" t="s">
        <v>12</v>
      </c>
      <c r="G47" s="39" t="s">
        <v>13</v>
      </c>
      <c r="H47" s="39" t="s">
        <v>14</v>
      </c>
      <c r="I47" s="40" t="s">
        <v>1440</v>
      </c>
      <c r="J47" s="40" t="s">
        <v>1441</v>
      </c>
      <c r="K47" s="40" t="s">
        <v>1442</v>
      </c>
      <c r="L47" s="16">
        <v>843</v>
      </c>
      <c r="M47" s="42"/>
      <c r="N47" s="43">
        <v>855</v>
      </c>
      <c r="O47" s="43"/>
    </row>
    <row r="48" spans="1:15" s="44" customFormat="1" x14ac:dyDescent="0.2">
      <c r="A48" s="38" t="s">
        <v>1416</v>
      </c>
      <c r="B48" s="39" t="s">
        <v>1424</v>
      </c>
      <c r="C48" s="39" t="s">
        <v>1420</v>
      </c>
      <c r="D48" s="40" t="b">
        <v>1</v>
      </c>
      <c r="E48" s="41" t="s">
        <v>11</v>
      </c>
      <c r="F48" s="40" t="s">
        <v>12</v>
      </c>
      <c r="G48" s="39" t="s">
        <v>13</v>
      </c>
      <c r="H48" s="39" t="s">
        <v>14</v>
      </c>
      <c r="I48" s="40" t="s">
        <v>1443</v>
      </c>
      <c r="J48" s="40" t="s">
        <v>1444</v>
      </c>
      <c r="K48" s="40" t="s">
        <v>1445</v>
      </c>
      <c r="L48" s="16">
        <v>450</v>
      </c>
      <c r="M48" s="42">
        <f>+L48+L49</f>
        <v>1500</v>
      </c>
      <c r="N48" s="43">
        <v>460</v>
      </c>
      <c r="O48" s="43">
        <v>1525</v>
      </c>
    </row>
    <row r="49" spans="1:15" s="44" customFormat="1" x14ac:dyDescent="0.2">
      <c r="A49" s="38" t="s">
        <v>1416</v>
      </c>
      <c r="B49" s="39" t="s">
        <v>1424</v>
      </c>
      <c r="C49" s="39" t="s">
        <v>1420</v>
      </c>
      <c r="D49" s="40" t="b">
        <v>1</v>
      </c>
      <c r="E49" s="41" t="s">
        <v>11</v>
      </c>
      <c r="F49" s="40" t="s">
        <v>12</v>
      </c>
      <c r="G49" s="39" t="s">
        <v>13</v>
      </c>
      <c r="H49" s="39" t="s">
        <v>14</v>
      </c>
      <c r="I49" s="40" t="s">
        <v>1446</v>
      </c>
      <c r="J49" s="40" t="s">
        <v>1447</v>
      </c>
      <c r="K49" s="40" t="s">
        <v>1448</v>
      </c>
      <c r="L49" s="16">
        <v>1050</v>
      </c>
      <c r="M49" s="42"/>
      <c r="N49" s="43">
        <v>1065</v>
      </c>
      <c r="O49" s="43"/>
    </row>
    <row r="50" spans="1:15" s="44" customFormat="1" x14ac:dyDescent="0.2">
      <c r="A50" s="38" t="s">
        <v>1815</v>
      </c>
      <c r="B50" s="39" t="s">
        <v>1819</v>
      </c>
      <c r="C50" s="39" t="s">
        <v>1823</v>
      </c>
      <c r="D50" s="40" t="b">
        <v>1</v>
      </c>
      <c r="E50" s="41" t="s">
        <v>11</v>
      </c>
      <c r="F50" s="40" t="s">
        <v>12</v>
      </c>
      <c r="G50" s="39" t="s">
        <v>13</v>
      </c>
      <c r="H50" s="39" t="s">
        <v>14</v>
      </c>
      <c r="I50" s="40" t="s">
        <v>1827</v>
      </c>
      <c r="J50" s="40" t="s">
        <v>1828</v>
      </c>
      <c r="K50" s="40" t="s">
        <v>1829</v>
      </c>
      <c r="L50" s="16">
        <v>177</v>
      </c>
      <c r="M50" s="42">
        <f>+L50+L51</f>
        <v>590</v>
      </c>
      <c r="N50" s="43">
        <v>180</v>
      </c>
      <c r="O50" s="43">
        <v>600</v>
      </c>
    </row>
    <row r="51" spans="1:15" s="44" customFormat="1" x14ac:dyDescent="0.2">
      <c r="A51" s="38" t="s">
        <v>1815</v>
      </c>
      <c r="B51" s="39" t="s">
        <v>1819</v>
      </c>
      <c r="C51" s="39" t="s">
        <v>1823</v>
      </c>
      <c r="D51" s="40" t="b">
        <v>1</v>
      </c>
      <c r="E51" s="41" t="s">
        <v>11</v>
      </c>
      <c r="F51" s="40" t="s">
        <v>12</v>
      </c>
      <c r="G51" s="39" t="s">
        <v>13</v>
      </c>
      <c r="H51" s="39" t="s">
        <v>14</v>
      </c>
      <c r="I51" s="40" t="s">
        <v>1830</v>
      </c>
      <c r="J51" s="40" t="s">
        <v>1831</v>
      </c>
      <c r="K51" s="40" t="s">
        <v>1832</v>
      </c>
      <c r="L51" s="16">
        <v>413</v>
      </c>
      <c r="M51" s="42"/>
      <c r="N51" s="43">
        <v>420</v>
      </c>
      <c r="O51" s="43"/>
    </row>
    <row r="52" spans="1:15" s="44" customFormat="1" x14ac:dyDescent="0.2">
      <c r="A52" s="38" t="s">
        <v>1816</v>
      </c>
      <c r="B52" s="39" t="s">
        <v>1820</v>
      </c>
      <c r="C52" s="39" t="s">
        <v>1824</v>
      </c>
      <c r="D52" s="40" t="b">
        <v>1</v>
      </c>
      <c r="E52" s="41" t="s">
        <v>11</v>
      </c>
      <c r="F52" s="40" t="s">
        <v>12</v>
      </c>
      <c r="G52" s="39" t="s">
        <v>13</v>
      </c>
      <c r="H52" s="39" t="s">
        <v>14</v>
      </c>
      <c r="I52" s="40" t="s">
        <v>1833</v>
      </c>
      <c r="J52" s="40" t="s">
        <v>1834</v>
      </c>
      <c r="K52" s="40" t="s">
        <v>1835</v>
      </c>
      <c r="L52" s="16">
        <v>189</v>
      </c>
      <c r="M52" s="42">
        <f>+L52+L53</f>
        <v>630</v>
      </c>
      <c r="N52" s="43">
        <v>190</v>
      </c>
      <c r="O52" s="43">
        <v>640</v>
      </c>
    </row>
    <row r="53" spans="1:15" s="44" customFormat="1" x14ac:dyDescent="0.2">
      <c r="A53" s="38" t="s">
        <v>1816</v>
      </c>
      <c r="B53" s="39" t="s">
        <v>1820</v>
      </c>
      <c r="C53" s="39" t="s">
        <v>1824</v>
      </c>
      <c r="D53" s="40" t="b">
        <v>1</v>
      </c>
      <c r="E53" s="41" t="s">
        <v>11</v>
      </c>
      <c r="F53" s="40" t="s">
        <v>12</v>
      </c>
      <c r="G53" s="39" t="s">
        <v>13</v>
      </c>
      <c r="H53" s="39" t="s">
        <v>14</v>
      </c>
      <c r="I53" s="40" t="s">
        <v>1836</v>
      </c>
      <c r="J53" s="40" t="s">
        <v>1837</v>
      </c>
      <c r="K53" s="40" t="s">
        <v>1838</v>
      </c>
      <c r="L53" s="16">
        <v>441</v>
      </c>
      <c r="M53" s="42"/>
      <c r="N53" s="43">
        <v>450</v>
      </c>
      <c r="O53" s="43"/>
    </row>
    <row r="54" spans="1:15" s="44" customFormat="1" x14ac:dyDescent="0.2">
      <c r="A54" s="38" t="s">
        <v>1817</v>
      </c>
      <c r="B54" s="39" t="s">
        <v>1821</v>
      </c>
      <c r="C54" s="39" t="s">
        <v>1825</v>
      </c>
      <c r="D54" s="40" t="b">
        <v>1</v>
      </c>
      <c r="E54" s="41" t="s">
        <v>11</v>
      </c>
      <c r="F54" s="40" t="s">
        <v>12</v>
      </c>
      <c r="G54" s="39" t="s">
        <v>13</v>
      </c>
      <c r="H54" s="39" t="s">
        <v>14</v>
      </c>
      <c r="I54" s="40" t="s">
        <v>1839</v>
      </c>
      <c r="J54" s="40" t="s">
        <v>1840</v>
      </c>
      <c r="K54" s="40" t="s">
        <v>1841</v>
      </c>
      <c r="L54" s="16">
        <v>362</v>
      </c>
      <c r="M54" s="42">
        <f>+L54+L55</f>
        <v>1205</v>
      </c>
      <c r="N54" s="43">
        <v>365</v>
      </c>
      <c r="O54" s="43">
        <v>1220</v>
      </c>
    </row>
    <row r="55" spans="1:15" s="44" customFormat="1" x14ac:dyDescent="0.2">
      <c r="A55" s="38" t="s">
        <v>1817</v>
      </c>
      <c r="B55" s="39" t="s">
        <v>1821</v>
      </c>
      <c r="C55" s="39" t="s">
        <v>1825</v>
      </c>
      <c r="D55" s="40" t="b">
        <v>1</v>
      </c>
      <c r="E55" s="41" t="s">
        <v>11</v>
      </c>
      <c r="F55" s="40" t="s">
        <v>12</v>
      </c>
      <c r="G55" s="39" t="s">
        <v>13</v>
      </c>
      <c r="H55" s="39" t="s">
        <v>14</v>
      </c>
      <c r="I55" s="40" t="s">
        <v>1842</v>
      </c>
      <c r="J55" s="40" t="s">
        <v>1843</v>
      </c>
      <c r="K55" s="40" t="s">
        <v>1844</v>
      </c>
      <c r="L55" s="16">
        <v>843</v>
      </c>
      <c r="M55" s="42"/>
      <c r="N55" s="43">
        <v>855</v>
      </c>
      <c r="O55" s="43"/>
    </row>
    <row r="56" spans="1:15" s="44" customFormat="1" x14ac:dyDescent="0.2">
      <c r="A56" s="38" t="s">
        <v>1818</v>
      </c>
      <c r="B56" s="39" t="s">
        <v>1822</v>
      </c>
      <c r="C56" s="39" t="s">
        <v>1826</v>
      </c>
      <c r="D56" s="40" t="b">
        <v>1</v>
      </c>
      <c r="E56" s="41" t="s">
        <v>11</v>
      </c>
      <c r="F56" s="40" t="s">
        <v>12</v>
      </c>
      <c r="G56" s="39" t="s">
        <v>13</v>
      </c>
      <c r="H56" s="39" t="s">
        <v>14</v>
      </c>
      <c r="I56" s="40" t="s">
        <v>1845</v>
      </c>
      <c r="J56" s="40" t="s">
        <v>1846</v>
      </c>
      <c r="K56" s="40" t="s">
        <v>1847</v>
      </c>
      <c r="L56" s="16">
        <v>450</v>
      </c>
      <c r="M56" s="42">
        <f>+L56+L57</f>
        <v>1500</v>
      </c>
      <c r="N56" s="43">
        <v>455</v>
      </c>
      <c r="O56" s="43">
        <v>1520</v>
      </c>
    </row>
    <row r="57" spans="1:15" s="44" customFormat="1" x14ac:dyDescent="0.2">
      <c r="A57" s="38" t="s">
        <v>1818</v>
      </c>
      <c r="B57" s="39" t="s">
        <v>1822</v>
      </c>
      <c r="C57" s="39" t="s">
        <v>1826</v>
      </c>
      <c r="D57" s="40" t="b">
        <v>1</v>
      </c>
      <c r="E57" s="41" t="s">
        <v>11</v>
      </c>
      <c r="F57" s="40" t="s">
        <v>12</v>
      </c>
      <c r="G57" s="39" t="s">
        <v>13</v>
      </c>
      <c r="H57" s="39" t="s">
        <v>14</v>
      </c>
      <c r="I57" s="40" t="s">
        <v>1848</v>
      </c>
      <c r="J57" s="40" t="s">
        <v>1849</v>
      </c>
      <c r="K57" s="40" t="s">
        <v>1850</v>
      </c>
      <c r="L57" s="16">
        <v>1050</v>
      </c>
      <c r="M57" s="42"/>
      <c r="N57" s="43">
        <v>1065</v>
      </c>
      <c r="O57" s="43"/>
    </row>
    <row r="58" spans="1:15" s="44" customFormat="1" x14ac:dyDescent="0.2">
      <c r="A58" s="45" t="s">
        <v>1851</v>
      </c>
      <c r="B58" s="39" t="s">
        <v>1891</v>
      </c>
      <c r="C58" s="39" t="s">
        <v>1855</v>
      </c>
      <c r="D58" s="40" t="b">
        <v>1</v>
      </c>
      <c r="E58" s="41" t="s">
        <v>11</v>
      </c>
      <c r="F58" s="40" t="s">
        <v>12</v>
      </c>
      <c r="G58" s="39" t="s">
        <v>13</v>
      </c>
      <c r="H58" s="39" t="s">
        <v>14</v>
      </c>
      <c r="I58" s="41" t="s">
        <v>1859</v>
      </c>
      <c r="J58" s="40" t="s">
        <v>1860</v>
      </c>
      <c r="K58" s="40" t="s">
        <v>1895</v>
      </c>
      <c r="L58" s="16">
        <v>145</v>
      </c>
      <c r="M58" s="42">
        <f>+L58+L59</f>
        <v>535</v>
      </c>
      <c r="N58" s="43">
        <v>150</v>
      </c>
      <c r="O58" s="43">
        <v>545</v>
      </c>
    </row>
    <row r="59" spans="1:15" s="44" customFormat="1" x14ac:dyDescent="0.2">
      <c r="A59" s="45" t="s">
        <v>1851</v>
      </c>
      <c r="B59" s="39" t="s">
        <v>1891</v>
      </c>
      <c r="C59" s="39" t="s">
        <v>1855</v>
      </c>
      <c r="D59" s="40" t="b">
        <v>1</v>
      </c>
      <c r="E59" s="41" t="s">
        <v>11</v>
      </c>
      <c r="F59" s="40" t="s">
        <v>12</v>
      </c>
      <c r="G59" s="39" t="s">
        <v>13</v>
      </c>
      <c r="H59" s="39" t="s">
        <v>14</v>
      </c>
      <c r="I59" s="41" t="s">
        <v>1861</v>
      </c>
      <c r="J59" s="40" t="s">
        <v>1862</v>
      </c>
      <c r="K59" s="40" t="s">
        <v>1896</v>
      </c>
      <c r="L59" s="16">
        <v>390</v>
      </c>
      <c r="M59" s="27"/>
      <c r="N59" s="43">
        <v>395</v>
      </c>
      <c r="O59" s="43"/>
    </row>
    <row r="60" spans="1:15" s="44" customFormat="1" x14ac:dyDescent="0.2">
      <c r="A60" s="45" t="s">
        <v>1852</v>
      </c>
      <c r="B60" s="39" t="s">
        <v>1892</v>
      </c>
      <c r="C60" s="39" t="s">
        <v>1856</v>
      </c>
      <c r="D60" s="40" t="b">
        <v>1</v>
      </c>
      <c r="E60" s="41" t="s">
        <v>11</v>
      </c>
      <c r="F60" s="40" t="s">
        <v>12</v>
      </c>
      <c r="G60" s="39" t="s">
        <v>13</v>
      </c>
      <c r="H60" s="39" t="s">
        <v>14</v>
      </c>
      <c r="I60" s="41" t="s">
        <v>1863</v>
      </c>
      <c r="J60" s="40" t="s">
        <v>1864</v>
      </c>
      <c r="K60" s="40" t="s">
        <v>1897</v>
      </c>
      <c r="L60" s="16">
        <v>155</v>
      </c>
      <c r="M60" s="42">
        <f>+L60+L61</f>
        <v>555</v>
      </c>
      <c r="N60" s="43">
        <v>160</v>
      </c>
      <c r="O60" s="43">
        <v>565</v>
      </c>
    </row>
    <row r="61" spans="1:15" s="44" customFormat="1" x14ac:dyDescent="0.2">
      <c r="A61" s="45" t="s">
        <v>1852</v>
      </c>
      <c r="B61" s="39" t="s">
        <v>1892</v>
      </c>
      <c r="C61" s="39" t="s">
        <v>1856</v>
      </c>
      <c r="D61" s="40" t="b">
        <v>1</v>
      </c>
      <c r="E61" s="41" t="s">
        <v>11</v>
      </c>
      <c r="F61" s="40" t="s">
        <v>12</v>
      </c>
      <c r="G61" s="39" t="s">
        <v>13</v>
      </c>
      <c r="H61" s="39" t="s">
        <v>14</v>
      </c>
      <c r="I61" s="41" t="s">
        <v>1865</v>
      </c>
      <c r="J61" s="40" t="s">
        <v>1866</v>
      </c>
      <c r="K61" s="40" t="s">
        <v>1898</v>
      </c>
      <c r="L61" s="16">
        <v>400</v>
      </c>
      <c r="M61" s="27"/>
      <c r="N61" s="43">
        <v>405</v>
      </c>
      <c r="O61" s="43"/>
    </row>
    <row r="62" spans="1:15" s="44" customFormat="1" x14ac:dyDescent="0.2">
      <c r="A62" s="45" t="s">
        <v>1853</v>
      </c>
      <c r="B62" s="39" t="s">
        <v>1893</v>
      </c>
      <c r="C62" s="39" t="s">
        <v>1857</v>
      </c>
      <c r="D62" s="40" t="b">
        <v>1</v>
      </c>
      <c r="E62" s="41" t="s">
        <v>11</v>
      </c>
      <c r="F62" s="40" t="s">
        <v>12</v>
      </c>
      <c r="G62" s="39" t="s">
        <v>13</v>
      </c>
      <c r="H62" s="39" t="s">
        <v>14</v>
      </c>
      <c r="I62" s="41" t="s">
        <v>1867</v>
      </c>
      <c r="J62" s="40" t="s">
        <v>1868</v>
      </c>
      <c r="K62" s="40" t="s">
        <v>1899</v>
      </c>
      <c r="L62" s="16">
        <v>325</v>
      </c>
      <c r="M62" s="42">
        <f>+L62+L63</f>
        <v>1110</v>
      </c>
      <c r="N62" s="43">
        <v>330</v>
      </c>
      <c r="O62" s="43">
        <v>1125</v>
      </c>
    </row>
    <row r="63" spans="1:15" s="44" customFormat="1" x14ac:dyDescent="0.2">
      <c r="A63" s="45" t="s">
        <v>1853</v>
      </c>
      <c r="B63" s="39" t="s">
        <v>1893</v>
      </c>
      <c r="C63" s="39" t="s">
        <v>1857</v>
      </c>
      <c r="D63" s="40" t="b">
        <v>1</v>
      </c>
      <c r="E63" s="41" t="s">
        <v>11</v>
      </c>
      <c r="F63" s="40" t="s">
        <v>12</v>
      </c>
      <c r="G63" s="39" t="s">
        <v>13</v>
      </c>
      <c r="H63" s="39" t="s">
        <v>14</v>
      </c>
      <c r="I63" s="41" t="s">
        <v>1869</v>
      </c>
      <c r="J63" s="40" t="s">
        <v>1870</v>
      </c>
      <c r="K63" s="40" t="s">
        <v>1900</v>
      </c>
      <c r="L63" s="16">
        <v>785</v>
      </c>
      <c r="M63" s="27"/>
      <c r="N63" s="43">
        <v>795</v>
      </c>
      <c r="O63" s="43"/>
    </row>
    <row r="64" spans="1:15" s="44" customFormat="1" x14ac:dyDescent="0.2">
      <c r="A64" s="45" t="s">
        <v>1854</v>
      </c>
      <c r="B64" s="39" t="s">
        <v>1894</v>
      </c>
      <c r="C64" s="39" t="s">
        <v>1858</v>
      </c>
      <c r="D64" s="40" t="b">
        <v>1</v>
      </c>
      <c r="E64" s="41" t="s">
        <v>11</v>
      </c>
      <c r="F64" s="40" t="s">
        <v>12</v>
      </c>
      <c r="G64" s="39" t="s">
        <v>13</v>
      </c>
      <c r="H64" s="39" t="s">
        <v>14</v>
      </c>
      <c r="I64" s="41" t="s">
        <v>1871</v>
      </c>
      <c r="J64" s="40" t="s">
        <v>1872</v>
      </c>
      <c r="K64" s="40" t="s">
        <v>1901</v>
      </c>
      <c r="L64" s="16">
        <v>425</v>
      </c>
      <c r="M64" s="42">
        <f>+L64+L65</f>
        <v>1425</v>
      </c>
      <c r="N64" s="43">
        <v>430</v>
      </c>
      <c r="O64" s="43">
        <v>1445</v>
      </c>
    </row>
    <row r="65" spans="1:15" s="44" customFormat="1" x14ac:dyDescent="0.2">
      <c r="A65" s="45" t="s">
        <v>1854</v>
      </c>
      <c r="B65" s="39" t="s">
        <v>1894</v>
      </c>
      <c r="C65" s="39" t="s">
        <v>1858</v>
      </c>
      <c r="D65" s="40" t="b">
        <v>1</v>
      </c>
      <c r="E65" s="41" t="s">
        <v>11</v>
      </c>
      <c r="F65" s="40" t="s">
        <v>12</v>
      </c>
      <c r="G65" s="39" t="s">
        <v>13</v>
      </c>
      <c r="H65" s="39" t="s">
        <v>14</v>
      </c>
      <c r="I65" s="41" t="s">
        <v>1873</v>
      </c>
      <c r="J65" s="40" t="s">
        <v>1874</v>
      </c>
      <c r="K65" s="40" t="s">
        <v>1902</v>
      </c>
      <c r="L65" s="16">
        <v>1000</v>
      </c>
      <c r="M65" s="27"/>
      <c r="N65" s="43">
        <v>1015</v>
      </c>
      <c r="O65" s="43"/>
    </row>
    <row r="66" spans="1:15" s="44" customFormat="1" x14ac:dyDescent="0.2">
      <c r="A66" s="45" t="s">
        <v>1635</v>
      </c>
      <c r="B66" s="39" t="s">
        <v>1639</v>
      </c>
      <c r="C66" s="39" t="s">
        <v>1643</v>
      </c>
      <c r="D66" s="40" t="b">
        <v>1</v>
      </c>
      <c r="E66" s="41" t="s">
        <v>11</v>
      </c>
      <c r="F66" s="40" t="s">
        <v>12</v>
      </c>
      <c r="G66" s="39" t="s">
        <v>13</v>
      </c>
      <c r="H66" s="39" t="s">
        <v>14</v>
      </c>
      <c r="I66" s="41" t="s">
        <v>1647</v>
      </c>
      <c r="J66" s="40" t="s">
        <v>1648</v>
      </c>
      <c r="K66" s="40" t="s">
        <v>1649</v>
      </c>
      <c r="L66" s="16">
        <v>160</v>
      </c>
      <c r="M66" s="27">
        <f>+L66+L67</f>
        <v>475</v>
      </c>
      <c r="N66" s="43">
        <v>165</v>
      </c>
      <c r="O66" s="43">
        <v>485</v>
      </c>
    </row>
    <row r="67" spans="1:15" s="44" customFormat="1" x14ac:dyDescent="0.2">
      <c r="A67" s="45" t="s">
        <v>1635</v>
      </c>
      <c r="B67" s="39" t="s">
        <v>1639</v>
      </c>
      <c r="C67" s="39" t="s">
        <v>1643</v>
      </c>
      <c r="D67" s="40" t="b">
        <v>1</v>
      </c>
      <c r="E67" s="41" t="s">
        <v>11</v>
      </c>
      <c r="F67" s="40" t="s">
        <v>12</v>
      </c>
      <c r="G67" s="39" t="s">
        <v>13</v>
      </c>
      <c r="H67" s="39" t="s">
        <v>14</v>
      </c>
      <c r="I67" s="41" t="s">
        <v>1650</v>
      </c>
      <c r="J67" s="40" t="s">
        <v>1651</v>
      </c>
      <c r="K67" s="40" t="s">
        <v>1652</v>
      </c>
      <c r="L67" s="16">
        <v>315</v>
      </c>
      <c r="M67" s="27"/>
      <c r="N67" s="43">
        <v>320</v>
      </c>
      <c r="O67" s="43"/>
    </row>
    <row r="68" spans="1:15" s="44" customFormat="1" x14ac:dyDescent="0.2">
      <c r="A68" s="45" t="s">
        <v>1636</v>
      </c>
      <c r="B68" s="39" t="s">
        <v>1640</v>
      </c>
      <c r="C68" s="39" t="s">
        <v>1644</v>
      </c>
      <c r="D68" s="40" t="b">
        <v>1</v>
      </c>
      <c r="E68" s="41" t="s">
        <v>11</v>
      </c>
      <c r="F68" s="40" t="s">
        <v>12</v>
      </c>
      <c r="G68" s="39" t="s">
        <v>13</v>
      </c>
      <c r="H68" s="39" t="s">
        <v>14</v>
      </c>
      <c r="I68" s="41" t="s">
        <v>1653</v>
      </c>
      <c r="J68" s="40" t="s">
        <v>1654</v>
      </c>
      <c r="K68" s="40" t="s">
        <v>1655</v>
      </c>
      <c r="L68" s="16">
        <v>167</v>
      </c>
      <c r="M68" s="27">
        <f>+L68+L69</f>
        <v>495</v>
      </c>
      <c r="N68" s="43">
        <v>170</v>
      </c>
      <c r="O68" s="43">
        <v>505</v>
      </c>
    </row>
    <row r="69" spans="1:15" s="44" customFormat="1" x14ac:dyDescent="0.2">
      <c r="A69" s="45" t="s">
        <v>1636</v>
      </c>
      <c r="B69" s="39" t="s">
        <v>1640</v>
      </c>
      <c r="C69" s="39" t="s">
        <v>1644</v>
      </c>
      <c r="D69" s="40" t="b">
        <v>1</v>
      </c>
      <c r="E69" s="41" t="s">
        <v>11</v>
      </c>
      <c r="F69" s="40" t="s">
        <v>12</v>
      </c>
      <c r="G69" s="39" t="s">
        <v>13</v>
      </c>
      <c r="H69" s="39" t="s">
        <v>14</v>
      </c>
      <c r="I69" s="41" t="s">
        <v>1656</v>
      </c>
      <c r="J69" s="40" t="s">
        <v>1657</v>
      </c>
      <c r="K69" s="40" t="s">
        <v>1658</v>
      </c>
      <c r="L69" s="16">
        <v>328</v>
      </c>
      <c r="M69" s="27"/>
      <c r="N69" s="43">
        <v>335</v>
      </c>
      <c r="O69" s="43"/>
    </row>
    <row r="70" spans="1:15" s="44" customFormat="1" x14ac:dyDescent="0.2">
      <c r="A70" s="45" t="s">
        <v>1637</v>
      </c>
      <c r="B70" s="39" t="s">
        <v>1641</v>
      </c>
      <c r="C70" s="39" t="s">
        <v>1645</v>
      </c>
      <c r="D70" s="40" t="b">
        <v>1</v>
      </c>
      <c r="E70" s="41" t="s">
        <v>11</v>
      </c>
      <c r="F70" s="40" t="s">
        <v>12</v>
      </c>
      <c r="G70" s="39" t="s">
        <v>13</v>
      </c>
      <c r="H70" s="39" t="s">
        <v>14</v>
      </c>
      <c r="I70" s="41" t="s">
        <v>1659</v>
      </c>
      <c r="J70" s="40" t="s">
        <v>1660</v>
      </c>
      <c r="K70" s="40" t="s">
        <v>1661</v>
      </c>
      <c r="L70" s="16">
        <v>326</v>
      </c>
      <c r="M70" s="27">
        <f>+L70+L71</f>
        <v>980</v>
      </c>
      <c r="N70" s="43">
        <v>330</v>
      </c>
      <c r="O70" s="43">
        <v>995</v>
      </c>
    </row>
    <row r="71" spans="1:15" s="44" customFormat="1" x14ac:dyDescent="0.2">
      <c r="A71" s="45" t="s">
        <v>1637</v>
      </c>
      <c r="B71" s="39" t="s">
        <v>1641</v>
      </c>
      <c r="C71" s="39" t="s">
        <v>1645</v>
      </c>
      <c r="D71" s="40" t="b">
        <v>1</v>
      </c>
      <c r="E71" s="41" t="s">
        <v>11</v>
      </c>
      <c r="F71" s="40" t="s">
        <v>12</v>
      </c>
      <c r="G71" s="39" t="s">
        <v>13</v>
      </c>
      <c r="H71" s="39" t="s">
        <v>14</v>
      </c>
      <c r="I71" s="41" t="s">
        <v>1662</v>
      </c>
      <c r="J71" s="40" t="s">
        <v>1663</v>
      </c>
      <c r="K71" s="40" t="s">
        <v>1664</v>
      </c>
      <c r="L71" s="16">
        <v>654</v>
      </c>
      <c r="M71" s="27"/>
      <c r="N71" s="43">
        <v>665</v>
      </c>
      <c r="O71" s="43"/>
    </row>
    <row r="72" spans="1:15" s="44" customFormat="1" x14ac:dyDescent="0.2">
      <c r="A72" s="45" t="s">
        <v>1638</v>
      </c>
      <c r="B72" s="39" t="s">
        <v>1642</v>
      </c>
      <c r="C72" s="39" t="s">
        <v>1646</v>
      </c>
      <c r="D72" s="40" t="b">
        <v>1</v>
      </c>
      <c r="E72" s="41" t="s">
        <v>11</v>
      </c>
      <c r="F72" s="40" t="s">
        <v>12</v>
      </c>
      <c r="G72" s="39" t="s">
        <v>13</v>
      </c>
      <c r="H72" s="39" t="s">
        <v>14</v>
      </c>
      <c r="I72" s="41" t="s">
        <v>1665</v>
      </c>
      <c r="J72" s="40" t="s">
        <v>1666</v>
      </c>
      <c r="K72" s="40" t="s">
        <v>1667</v>
      </c>
      <c r="L72" s="16">
        <v>407</v>
      </c>
      <c r="M72" s="27">
        <f>+L72+L73</f>
        <v>1255</v>
      </c>
      <c r="N72" s="43">
        <v>410</v>
      </c>
      <c r="O72" s="43">
        <v>1270</v>
      </c>
    </row>
    <row r="73" spans="1:15" s="44" customFormat="1" x14ac:dyDescent="0.2">
      <c r="A73" s="45" t="s">
        <v>1638</v>
      </c>
      <c r="B73" s="39" t="s">
        <v>1642</v>
      </c>
      <c r="C73" s="39" t="s">
        <v>1646</v>
      </c>
      <c r="D73" s="40" t="b">
        <v>1</v>
      </c>
      <c r="E73" s="41" t="s">
        <v>11</v>
      </c>
      <c r="F73" s="40" t="s">
        <v>12</v>
      </c>
      <c r="G73" s="39" t="s">
        <v>13</v>
      </c>
      <c r="H73" s="39" t="s">
        <v>14</v>
      </c>
      <c r="I73" s="41" t="s">
        <v>1668</v>
      </c>
      <c r="J73" s="40" t="s">
        <v>1669</v>
      </c>
      <c r="K73" s="40" t="s">
        <v>1670</v>
      </c>
      <c r="L73" s="16">
        <v>848</v>
      </c>
      <c r="M73" s="27"/>
      <c r="N73" s="43">
        <v>860</v>
      </c>
      <c r="O73" s="43"/>
    </row>
    <row r="74" spans="1:15" s="44" customFormat="1" x14ac:dyDescent="0.2">
      <c r="A74" s="45" t="s">
        <v>27</v>
      </c>
      <c r="B74" s="39" t="s">
        <v>28</v>
      </c>
      <c r="C74" s="39" t="s">
        <v>29</v>
      </c>
      <c r="D74" s="40" t="b">
        <v>0</v>
      </c>
      <c r="E74" s="41" t="s">
        <v>11</v>
      </c>
      <c r="F74" s="40" t="s">
        <v>12</v>
      </c>
      <c r="G74" s="39" t="s">
        <v>30</v>
      </c>
      <c r="H74" s="39" t="s">
        <v>31</v>
      </c>
      <c r="I74" s="41"/>
      <c r="J74" s="41"/>
      <c r="K74" s="41"/>
      <c r="L74" s="15">
        <v>1755</v>
      </c>
      <c r="M74" s="27">
        <f t="shared" ref="M74:M79" si="4">+L74</f>
        <v>1755</v>
      </c>
      <c r="N74" s="43">
        <v>1780</v>
      </c>
      <c r="O74" s="43">
        <v>1780</v>
      </c>
    </row>
    <row r="75" spans="1:15" s="44" customFormat="1" x14ac:dyDescent="0.2">
      <c r="A75" s="38" t="s">
        <v>1776</v>
      </c>
      <c r="B75" s="39" t="s">
        <v>1777</v>
      </c>
      <c r="C75" s="39" t="s">
        <v>1786</v>
      </c>
      <c r="D75" s="40" t="b">
        <v>0</v>
      </c>
      <c r="E75" s="41" t="s">
        <v>11</v>
      </c>
      <c r="F75" s="40" t="s">
        <v>1791</v>
      </c>
      <c r="G75" s="39" t="s">
        <v>1792</v>
      </c>
      <c r="H75" s="39" t="s">
        <v>1792</v>
      </c>
      <c r="I75" s="40"/>
      <c r="J75" s="40"/>
      <c r="K75" s="40"/>
      <c r="L75" s="15">
        <v>165</v>
      </c>
      <c r="M75" s="27">
        <f t="shared" si="4"/>
        <v>165</v>
      </c>
      <c r="N75" s="34">
        <v>170</v>
      </c>
      <c r="O75" s="34">
        <v>170</v>
      </c>
    </row>
    <row r="76" spans="1:15" s="44" customFormat="1" x14ac:dyDescent="0.2">
      <c r="A76" s="38" t="s">
        <v>1778</v>
      </c>
      <c r="B76" s="39" t="s">
        <v>1779</v>
      </c>
      <c r="C76" s="39" t="s">
        <v>1787</v>
      </c>
      <c r="D76" s="40" t="b">
        <v>0</v>
      </c>
      <c r="E76" s="41" t="s">
        <v>11</v>
      </c>
      <c r="F76" s="40" t="s">
        <v>1791</v>
      </c>
      <c r="G76" s="39" t="s">
        <v>1792</v>
      </c>
      <c r="H76" s="39" t="s">
        <v>1792</v>
      </c>
      <c r="I76" s="40"/>
      <c r="J76" s="40"/>
      <c r="K76" s="40"/>
      <c r="L76" s="15">
        <v>240</v>
      </c>
      <c r="M76" s="27">
        <f t="shared" si="4"/>
        <v>240</v>
      </c>
      <c r="N76" s="34">
        <v>245</v>
      </c>
      <c r="O76" s="34">
        <v>245</v>
      </c>
    </row>
    <row r="77" spans="1:15" s="44" customFormat="1" x14ac:dyDescent="0.2">
      <c r="A77" s="38" t="s">
        <v>1780</v>
      </c>
      <c r="B77" s="39" t="s">
        <v>1781</v>
      </c>
      <c r="C77" s="39" t="s">
        <v>1788</v>
      </c>
      <c r="D77" s="40" t="b">
        <v>0</v>
      </c>
      <c r="E77" s="41" t="s">
        <v>11</v>
      </c>
      <c r="F77" s="40" t="s">
        <v>1791</v>
      </c>
      <c r="G77" s="39" t="s">
        <v>1792</v>
      </c>
      <c r="H77" s="39" t="s">
        <v>1792</v>
      </c>
      <c r="I77" s="40"/>
      <c r="J77" s="40"/>
      <c r="K77" s="40"/>
      <c r="L77" s="15">
        <v>320</v>
      </c>
      <c r="M77" s="27">
        <f t="shared" si="4"/>
        <v>320</v>
      </c>
      <c r="N77" s="34">
        <v>330</v>
      </c>
      <c r="O77" s="34">
        <v>330</v>
      </c>
    </row>
    <row r="78" spans="1:15" s="44" customFormat="1" x14ac:dyDescent="0.2">
      <c r="A78" s="38" t="s">
        <v>1782</v>
      </c>
      <c r="B78" s="39" t="s">
        <v>1783</v>
      </c>
      <c r="C78" s="39" t="s">
        <v>1789</v>
      </c>
      <c r="D78" s="40" t="b">
        <v>0</v>
      </c>
      <c r="E78" s="41" t="s">
        <v>11</v>
      </c>
      <c r="F78" s="40" t="s">
        <v>1791</v>
      </c>
      <c r="G78" s="39" t="s">
        <v>1792</v>
      </c>
      <c r="H78" s="39" t="s">
        <v>1792</v>
      </c>
      <c r="I78" s="40"/>
      <c r="J78" s="40"/>
      <c r="K78" s="40"/>
      <c r="L78" s="15">
        <v>385</v>
      </c>
      <c r="M78" s="27">
        <f t="shared" si="4"/>
        <v>385</v>
      </c>
      <c r="N78" s="34">
        <v>395</v>
      </c>
      <c r="O78" s="34">
        <v>395</v>
      </c>
    </row>
    <row r="79" spans="1:15" s="44" customFormat="1" x14ac:dyDescent="0.2">
      <c r="A79" s="38" t="s">
        <v>1784</v>
      </c>
      <c r="B79" s="39" t="s">
        <v>1785</v>
      </c>
      <c r="C79" s="39" t="s">
        <v>1790</v>
      </c>
      <c r="D79" s="40" t="b">
        <v>0</v>
      </c>
      <c r="E79" s="41" t="s">
        <v>11</v>
      </c>
      <c r="F79" s="40" t="s">
        <v>1791</v>
      </c>
      <c r="G79" s="39" t="s">
        <v>1792</v>
      </c>
      <c r="H79" s="39" t="s">
        <v>1792</v>
      </c>
      <c r="I79" s="40"/>
      <c r="J79" s="40"/>
      <c r="K79" s="40"/>
      <c r="L79" s="15">
        <v>495</v>
      </c>
      <c r="M79" s="27">
        <f t="shared" si="4"/>
        <v>495</v>
      </c>
      <c r="N79" s="34">
        <v>505</v>
      </c>
      <c r="O79" s="34">
        <v>505</v>
      </c>
    </row>
    <row r="80" spans="1:15" s="44" customFormat="1" ht="10.15" customHeight="1" x14ac:dyDescent="0.2">
      <c r="A80" s="45" t="s">
        <v>581</v>
      </c>
      <c r="B80" s="39" t="s">
        <v>582</v>
      </c>
      <c r="C80" s="39" t="s">
        <v>583</v>
      </c>
      <c r="D80" s="40" t="b">
        <v>0</v>
      </c>
      <c r="E80" s="41" t="s">
        <v>11</v>
      </c>
      <c r="F80" s="40" t="s">
        <v>584</v>
      </c>
      <c r="G80" s="39" t="s">
        <v>585</v>
      </c>
      <c r="H80" s="39" t="s">
        <v>1914</v>
      </c>
      <c r="I80" s="41"/>
      <c r="J80" s="41"/>
      <c r="K80" s="41"/>
      <c r="L80" s="15">
        <v>1275</v>
      </c>
      <c r="M80" s="27">
        <f t="shared" ref="M80:M106" si="5">+L80</f>
        <v>1275</v>
      </c>
      <c r="N80" s="34">
        <v>1275</v>
      </c>
      <c r="O80" s="34">
        <v>1275</v>
      </c>
    </row>
    <row r="81" spans="1:15" s="44" customFormat="1" x14ac:dyDescent="0.2">
      <c r="A81" s="45" t="s">
        <v>586</v>
      </c>
      <c r="B81" s="39" t="s">
        <v>587</v>
      </c>
      <c r="C81" s="39" t="s">
        <v>588</v>
      </c>
      <c r="D81" s="40" t="b">
        <v>0</v>
      </c>
      <c r="E81" s="41" t="s">
        <v>11</v>
      </c>
      <c r="F81" s="40" t="s">
        <v>584</v>
      </c>
      <c r="G81" s="39" t="s">
        <v>585</v>
      </c>
      <c r="H81" s="39" t="s">
        <v>1914</v>
      </c>
      <c r="I81" s="41"/>
      <c r="J81" s="41"/>
      <c r="K81" s="41"/>
      <c r="L81" s="15">
        <v>1620</v>
      </c>
      <c r="M81" s="27">
        <f t="shared" si="5"/>
        <v>1620</v>
      </c>
      <c r="N81" s="34">
        <v>1620</v>
      </c>
      <c r="O81" s="34">
        <v>1620</v>
      </c>
    </row>
    <row r="82" spans="1:15" s="44" customFormat="1" x14ac:dyDescent="0.2">
      <c r="A82" s="45" t="s">
        <v>589</v>
      </c>
      <c r="B82" s="39" t="s">
        <v>590</v>
      </c>
      <c r="C82" s="39" t="s">
        <v>591</v>
      </c>
      <c r="D82" s="40" t="b">
        <v>0</v>
      </c>
      <c r="E82" s="41" t="s">
        <v>11</v>
      </c>
      <c r="F82" s="40" t="s">
        <v>584</v>
      </c>
      <c r="G82" s="39" t="s">
        <v>585</v>
      </c>
      <c r="H82" s="39" t="s">
        <v>1914</v>
      </c>
      <c r="I82" s="41"/>
      <c r="J82" s="41"/>
      <c r="K82" s="41"/>
      <c r="L82" s="15">
        <v>1960</v>
      </c>
      <c r="M82" s="27">
        <f t="shared" si="5"/>
        <v>1960</v>
      </c>
      <c r="N82" s="34">
        <v>1960</v>
      </c>
      <c r="O82" s="34">
        <v>1960</v>
      </c>
    </row>
    <row r="83" spans="1:15" s="44" customFormat="1" x14ac:dyDescent="0.2">
      <c r="A83" s="45" t="s">
        <v>592</v>
      </c>
      <c r="B83" s="39" t="s">
        <v>593</v>
      </c>
      <c r="C83" s="39" t="s">
        <v>594</v>
      </c>
      <c r="D83" s="40" t="b">
        <v>0</v>
      </c>
      <c r="E83" s="41" t="s">
        <v>11</v>
      </c>
      <c r="F83" s="40" t="s">
        <v>584</v>
      </c>
      <c r="G83" s="39" t="s">
        <v>585</v>
      </c>
      <c r="H83" s="39" t="s">
        <v>1914</v>
      </c>
      <c r="I83" s="41"/>
      <c r="J83" s="41"/>
      <c r="K83" s="41"/>
      <c r="L83" s="15">
        <v>2165</v>
      </c>
      <c r="M83" s="27">
        <f t="shared" si="5"/>
        <v>2165</v>
      </c>
      <c r="N83" s="34">
        <v>2165</v>
      </c>
      <c r="O83" s="34">
        <v>2165</v>
      </c>
    </row>
    <row r="84" spans="1:15" s="44" customFormat="1" x14ac:dyDescent="0.2">
      <c r="A84" s="46" t="s">
        <v>1930</v>
      </c>
      <c r="B84" s="47" t="s">
        <v>1931</v>
      </c>
      <c r="C84" s="48" t="s">
        <v>1932</v>
      </c>
      <c r="D84" s="49" t="b">
        <v>0</v>
      </c>
      <c r="E84" s="49" t="s">
        <v>1610</v>
      </c>
      <c r="F84" s="49" t="s">
        <v>584</v>
      </c>
      <c r="G84" s="49" t="s">
        <v>585</v>
      </c>
      <c r="H84" s="49" t="s">
        <v>1914</v>
      </c>
      <c r="I84" s="47"/>
      <c r="J84" s="47"/>
      <c r="K84" s="47"/>
      <c r="L84" s="50" t="s">
        <v>1933</v>
      </c>
      <c r="M84" s="51" t="s">
        <v>1933</v>
      </c>
      <c r="N84" s="34">
        <v>1450</v>
      </c>
      <c r="O84" s="34">
        <v>1450</v>
      </c>
    </row>
    <row r="85" spans="1:15" s="44" customFormat="1" x14ac:dyDescent="0.2">
      <c r="A85" s="52" t="s">
        <v>1934</v>
      </c>
      <c r="B85" s="47" t="s">
        <v>1935</v>
      </c>
      <c r="C85" s="48" t="s">
        <v>1936</v>
      </c>
      <c r="D85" s="41" t="b">
        <v>0</v>
      </c>
      <c r="E85" s="41" t="s">
        <v>1610</v>
      </c>
      <c r="F85" s="41" t="s">
        <v>584</v>
      </c>
      <c r="G85" s="49" t="s">
        <v>585</v>
      </c>
      <c r="H85" s="49" t="s">
        <v>1914</v>
      </c>
      <c r="I85" s="53"/>
      <c r="J85" s="53"/>
      <c r="K85" s="53"/>
      <c r="L85" s="50" t="s">
        <v>1933</v>
      </c>
      <c r="M85" s="54" t="s">
        <v>1933</v>
      </c>
      <c r="N85" s="34">
        <v>1700</v>
      </c>
      <c r="O85" s="34">
        <v>1700</v>
      </c>
    </row>
    <row r="86" spans="1:15" s="44" customFormat="1" x14ac:dyDescent="0.2">
      <c r="A86" s="52" t="s">
        <v>1937</v>
      </c>
      <c r="B86" s="47" t="s">
        <v>1938</v>
      </c>
      <c r="C86" s="48" t="s">
        <v>1939</v>
      </c>
      <c r="D86" s="41" t="b">
        <v>0</v>
      </c>
      <c r="E86" s="41" t="s">
        <v>1610</v>
      </c>
      <c r="F86" s="41" t="s">
        <v>584</v>
      </c>
      <c r="G86" s="49" t="s">
        <v>585</v>
      </c>
      <c r="H86" s="49" t="s">
        <v>1940</v>
      </c>
      <c r="I86" s="53"/>
      <c r="J86" s="53"/>
      <c r="K86" s="53"/>
      <c r="L86" s="50" t="s">
        <v>1933</v>
      </c>
      <c r="M86" s="54" t="s">
        <v>1933</v>
      </c>
      <c r="N86" s="34">
        <v>2140</v>
      </c>
      <c r="O86" s="34">
        <v>2140</v>
      </c>
    </row>
    <row r="87" spans="1:15" s="44" customFormat="1" x14ac:dyDescent="0.2">
      <c r="A87" s="52" t="s">
        <v>1941</v>
      </c>
      <c r="B87" s="47" t="s">
        <v>1942</v>
      </c>
      <c r="C87" s="48" t="s">
        <v>1943</v>
      </c>
      <c r="D87" s="41" t="b">
        <v>0</v>
      </c>
      <c r="E87" s="41" t="s">
        <v>1610</v>
      </c>
      <c r="F87" s="41" t="s">
        <v>584</v>
      </c>
      <c r="G87" s="49" t="s">
        <v>585</v>
      </c>
      <c r="H87" s="49" t="s">
        <v>1940</v>
      </c>
      <c r="I87" s="53"/>
      <c r="J87" s="53"/>
      <c r="K87" s="53"/>
      <c r="L87" s="50" t="s">
        <v>1933</v>
      </c>
      <c r="M87" s="54" t="s">
        <v>1933</v>
      </c>
      <c r="N87" s="34">
        <v>2450</v>
      </c>
      <c r="O87" s="34">
        <v>2450</v>
      </c>
    </row>
    <row r="88" spans="1:15" s="44" customFormat="1" x14ac:dyDescent="0.2">
      <c r="A88" s="45" t="s">
        <v>595</v>
      </c>
      <c r="B88" s="39" t="s">
        <v>596</v>
      </c>
      <c r="C88" s="39" t="s">
        <v>597</v>
      </c>
      <c r="D88" s="40" t="b">
        <v>0</v>
      </c>
      <c r="E88" s="41" t="s">
        <v>11</v>
      </c>
      <c r="F88" s="40" t="s">
        <v>584</v>
      </c>
      <c r="G88" s="39" t="s">
        <v>585</v>
      </c>
      <c r="H88" s="39" t="s">
        <v>1915</v>
      </c>
      <c r="I88" s="41"/>
      <c r="J88" s="41"/>
      <c r="K88" s="41"/>
      <c r="L88" s="15">
        <v>1650</v>
      </c>
      <c r="M88" s="27">
        <f t="shared" si="5"/>
        <v>1650</v>
      </c>
      <c r="N88" s="34">
        <v>1650</v>
      </c>
      <c r="O88" s="34">
        <v>1650</v>
      </c>
    </row>
    <row r="89" spans="1:15" s="44" customFormat="1" x14ac:dyDescent="0.2">
      <c r="A89" s="45" t="s">
        <v>598</v>
      </c>
      <c r="B89" s="39" t="s">
        <v>599</v>
      </c>
      <c r="C89" s="39" t="s">
        <v>600</v>
      </c>
      <c r="D89" s="40" t="b">
        <v>0</v>
      </c>
      <c r="E89" s="41" t="s">
        <v>11</v>
      </c>
      <c r="F89" s="40" t="s">
        <v>584</v>
      </c>
      <c r="G89" s="39" t="s">
        <v>585</v>
      </c>
      <c r="H89" s="39" t="s">
        <v>1915</v>
      </c>
      <c r="I89" s="41"/>
      <c r="J89" s="41"/>
      <c r="K89" s="41"/>
      <c r="L89" s="15">
        <v>1780</v>
      </c>
      <c r="M89" s="27">
        <f t="shared" si="5"/>
        <v>1780</v>
      </c>
      <c r="N89" s="34">
        <v>1780</v>
      </c>
      <c r="O89" s="34">
        <v>1780</v>
      </c>
    </row>
    <row r="90" spans="1:15" s="44" customFormat="1" x14ac:dyDescent="0.2">
      <c r="A90" s="45" t="s">
        <v>601</v>
      </c>
      <c r="B90" s="39" t="s">
        <v>602</v>
      </c>
      <c r="C90" s="39" t="s">
        <v>603</v>
      </c>
      <c r="D90" s="40" t="b">
        <v>0</v>
      </c>
      <c r="E90" s="41" t="s">
        <v>11</v>
      </c>
      <c r="F90" s="40" t="s">
        <v>584</v>
      </c>
      <c r="G90" s="39" t="s">
        <v>585</v>
      </c>
      <c r="H90" s="39" t="s">
        <v>1915</v>
      </c>
      <c r="I90" s="41"/>
      <c r="J90" s="41"/>
      <c r="K90" s="41"/>
      <c r="L90" s="15">
        <v>2175</v>
      </c>
      <c r="M90" s="27">
        <f t="shared" si="5"/>
        <v>2175</v>
      </c>
      <c r="N90" s="34">
        <v>2175</v>
      </c>
      <c r="O90" s="34">
        <v>2175</v>
      </c>
    </row>
    <row r="91" spans="1:15" s="44" customFormat="1" x14ac:dyDescent="0.2">
      <c r="A91" s="45" t="s">
        <v>604</v>
      </c>
      <c r="B91" s="39" t="s">
        <v>605</v>
      </c>
      <c r="C91" s="39" t="s">
        <v>606</v>
      </c>
      <c r="D91" s="40" t="b">
        <v>0</v>
      </c>
      <c r="E91" s="41" t="s">
        <v>11</v>
      </c>
      <c r="F91" s="40" t="s">
        <v>584</v>
      </c>
      <c r="G91" s="39" t="s">
        <v>585</v>
      </c>
      <c r="H91" s="39" t="s">
        <v>1916</v>
      </c>
      <c r="I91" s="41"/>
      <c r="J91" s="41"/>
      <c r="K91" s="41"/>
      <c r="L91" s="15">
        <v>4245</v>
      </c>
      <c r="M91" s="27">
        <f t="shared" si="5"/>
        <v>4245</v>
      </c>
      <c r="N91" s="34">
        <v>4245</v>
      </c>
      <c r="O91" s="34">
        <v>4245</v>
      </c>
    </row>
    <row r="92" spans="1:15" s="44" customFormat="1" x14ac:dyDescent="0.2">
      <c r="A92" s="45" t="s">
        <v>607</v>
      </c>
      <c r="B92" s="39" t="s">
        <v>608</v>
      </c>
      <c r="C92" s="39" t="s">
        <v>1392</v>
      </c>
      <c r="D92" s="40" t="b">
        <v>0</v>
      </c>
      <c r="E92" s="41" t="s">
        <v>11</v>
      </c>
      <c r="F92" s="40" t="s">
        <v>584</v>
      </c>
      <c r="G92" s="39" t="s">
        <v>585</v>
      </c>
      <c r="H92" s="39" t="s">
        <v>1916</v>
      </c>
      <c r="I92" s="41"/>
      <c r="J92" s="41"/>
      <c r="K92" s="41"/>
      <c r="L92" s="15">
        <v>2245</v>
      </c>
      <c r="M92" s="27">
        <f t="shared" si="5"/>
        <v>2245</v>
      </c>
      <c r="N92" s="34">
        <v>2245</v>
      </c>
      <c r="O92" s="34">
        <v>2245</v>
      </c>
    </row>
    <row r="93" spans="1:15" s="44" customFormat="1" x14ac:dyDescent="0.2">
      <c r="A93" s="45" t="s">
        <v>609</v>
      </c>
      <c r="B93" s="39" t="s">
        <v>610</v>
      </c>
      <c r="C93" s="39" t="s">
        <v>1393</v>
      </c>
      <c r="D93" s="40" t="b">
        <v>0</v>
      </c>
      <c r="E93" s="41" t="s">
        <v>11</v>
      </c>
      <c r="F93" s="40" t="s">
        <v>584</v>
      </c>
      <c r="G93" s="39" t="s">
        <v>585</v>
      </c>
      <c r="H93" s="39" t="s">
        <v>1916</v>
      </c>
      <c r="I93" s="41"/>
      <c r="J93" s="41"/>
      <c r="K93" s="41"/>
      <c r="L93" s="15">
        <v>2605</v>
      </c>
      <c r="M93" s="27">
        <f t="shared" si="5"/>
        <v>2605</v>
      </c>
      <c r="N93" s="34">
        <v>2605</v>
      </c>
      <c r="O93" s="34">
        <v>2605</v>
      </c>
    </row>
    <row r="94" spans="1:15" s="44" customFormat="1" x14ac:dyDescent="0.2">
      <c r="A94" s="52" t="s">
        <v>1944</v>
      </c>
      <c r="B94" s="47" t="s">
        <v>1945</v>
      </c>
      <c r="C94" s="48" t="s">
        <v>1946</v>
      </c>
      <c r="D94" s="41" t="b">
        <v>0</v>
      </c>
      <c r="E94" s="41" t="s">
        <v>1610</v>
      </c>
      <c r="F94" s="41" t="s">
        <v>584</v>
      </c>
      <c r="G94" s="49" t="s">
        <v>585</v>
      </c>
      <c r="H94" s="49" t="s">
        <v>1916</v>
      </c>
      <c r="I94" s="53"/>
      <c r="J94" s="53"/>
      <c r="K94" s="53"/>
      <c r="L94" s="50" t="s">
        <v>1933</v>
      </c>
      <c r="M94" s="54" t="s">
        <v>1933</v>
      </c>
      <c r="N94" s="34">
        <v>2340</v>
      </c>
      <c r="O94" s="34">
        <v>2340</v>
      </c>
    </row>
    <row r="95" spans="1:15" s="44" customFormat="1" x14ac:dyDescent="0.2">
      <c r="A95" s="52" t="s">
        <v>1947</v>
      </c>
      <c r="B95" s="47" t="s">
        <v>1948</v>
      </c>
      <c r="C95" s="48" t="s">
        <v>1949</v>
      </c>
      <c r="D95" s="41" t="b">
        <v>0</v>
      </c>
      <c r="E95" s="41" t="s">
        <v>1610</v>
      </c>
      <c r="F95" s="41" t="s">
        <v>584</v>
      </c>
      <c r="G95" s="49" t="s">
        <v>585</v>
      </c>
      <c r="H95" s="49" t="s">
        <v>1916</v>
      </c>
      <c r="I95" s="53"/>
      <c r="J95" s="53"/>
      <c r="K95" s="53"/>
      <c r="L95" s="50" t="s">
        <v>1933</v>
      </c>
      <c r="M95" s="54" t="s">
        <v>1933</v>
      </c>
      <c r="N95" s="34">
        <v>2800</v>
      </c>
      <c r="O95" s="34">
        <v>2800</v>
      </c>
    </row>
    <row r="96" spans="1:15" s="44" customFormat="1" x14ac:dyDescent="0.2">
      <c r="A96" s="52" t="s">
        <v>1950</v>
      </c>
      <c r="B96" s="47" t="s">
        <v>1951</v>
      </c>
      <c r="C96" s="48" t="s">
        <v>1952</v>
      </c>
      <c r="D96" s="41" t="b">
        <v>0</v>
      </c>
      <c r="E96" s="41" t="s">
        <v>1610</v>
      </c>
      <c r="F96" s="41" t="s">
        <v>584</v>
      </c>
      <c r="G96" s="49" t="s">
        <v>585</v>
      </c>
      <c r="H96" s="49" t="s">
        <v>1916</v>
      </c>
      <c r="I96" s="53"/>
      <c r="J96" s="53"/>
      <c r="K96" s="53"/>
      <c r="L96" s="50" t="s">
        <v>1933</v>
      </c>
      <c r="M96" s="54" t="s">
        <v>1933</v>
      </c>
      <c r="N96" s="34">
        <v>4250</v>
      </c>
      <c r="O96" s="34">
        <v>4250</v>
      </c>
    </row>
    <row r="97" spans="1:15" s="44" customFormat="1" x14ac:dyDescent="0.2">
      <c r="A97" s="45" t="s">
        <v>611</v>
      </c>
      <c r="B97" s="39" t="s">
        <v>612</v>
      </c>
      <c r="C97" s="39" t="s">
        <v>613</v>
      </c>
      <c r="D97" s="40" t="b">
        <v>0</v>
      </c>
      <c r="E97" s="41" t="s">
        <v>11</v>
      </c>
      <c r="F97" s="40" t="s">
        <v>584</v>
      </c>
      <c r="G97" s="39" t="s">
        <v>614</v>
      </c>
      <c r="H97" s="39" t="s">
        <v>615</v>
      </c>
      <c r="I97" s="41"/>
      <c r="J97" s="41"/>
      <c r="K97" s="41"/>
      <c r="L97" s="15">
        <v>1680</v>
      </c>
      <c r="M97" s="27">
        <f t="shared" si="5"/>
        <v>1680</v>
      </c>
      <c r="N97" s="16">
        <v>1680</v>
      </c>
      <c r="O97" s="16">
        <f t="shared" ref="O97:O118" si="6">+N97</f>
        <v>1680</v>
      </c>
    </row>
    <row r="98" spans="1:15" s="44" customFormat="1" x14ac:dyDescent="0.2">
      <c r="A98" s="45" t="s">
        <v>616</v>
      </c>
      <c r="B98" s="39" t="s">
        <v>617</v>
      </c>
      <c r="C98" s="39" t="s">
        <v>618</v>
      </c>
      <c r="D98" s="40" t="b">
        <v>0</v>
      </c>
      <c r="E98" s="41" t="s">
        <v>11</v>
      </c>
      <c r="F98" s="40" t="s">
        <v>584</v>
      </c>
      <c r="G98" s="39" t="s">
        <v>614</v>
      </c>
      <c r="H98" s="39" t="s">
        <v>615</v>
      </c>
      <c r="I98" s="41"/>
      <c r="J98" s="41"/>
      <c r="K98" s="41"/>
      <c r="L98" s="15">
        <v>1805</v>
      </c>
      <c r="M98" s="27">
        <f t="shared" si="5"/>
        <v>1805</v>
      </c>
      <c r="N98" s="16">
        <v>1805</v>
      </c>
      <c r="O98" s="16">
        <f t="shared" si="6"/>
        <v>1805</v>
      </c>
    </row>
    <row r="99" spans="1:15" s="44" customFormat="1" x14ac:dyDescent="0.2">
      <c r="A99" s="45" t="s">
        <v>619</v>
      </c>
      <c r="B99" s="39" t="s">
        <v>620</v>
      </c>
      <c r="C99" s="39" t="s">
        <v>621</v>
      </c>
      <c r="D99" s="40" t="b">
        <v>0</v>
      </c>
      <c r="E99" s="41" t="s">
        <v>11</v>
      </c>
      <c r="F99" s="40" t="s">
        <v>584</v>
      </c>
      <c r="G99" s="39" t="s">
        <v>614</v>
      </c>
      <c r="H99" s="39" t="s">
        <v>1917</v>
      </c>
      <c r="I99" s="41"/>
      <c r="J99" s="41"/>
      <c r="K99" s="41"/>
      <c r="L99" s="15">
        <v>2115</v>
      </c>
      <c r="M99" s="27">
        <f t="shared" si="5"/>
        <v>2115</v>
      </c>
      <c r="N99" s="16">
        <v>2115</v>
      </c>
      <c r="O99" s="16">
        <f t="shared" si="6"/>
        <v>2115</v>
      </c>
    </row>
    <row r="100" spans="1:15" s="44" customFormat="1" x14ac:dyDescent="0.2">
      <c r="A100" s="45" t="s">
        <v>622</v>
      </c>
      <c r="B100" s="39" t="s">
        <v>623</v>
      </c>
      <c r="C100" s="39" t="s">
        <v>624</v>
      </c>
      <c r="D100" s="40" t="b">
        <v>0</v>
      </c>
      <c r="E100" s="41" t="s">
        <v>11</v>
      </c>
      <c r="F100" s="40" t="s">
        <v>584</v>
      </c>
      <c r="G100" s="39" t="s">
        <v>614</v>
      </c>
      <c r="H100" s="39" t="s">
        <v>1917</v>
      </c>
      <c r="I100" s="41"/>
      <c r="J100" s="41"/>
      <c r="K100" s="41"/>
      <c r="L100" s="15">
        <v>2320</v>
      </c>
      <c r="M100" s="27">
        <f t="shared" si="5"/>
        <v>2320</v>
      </c>
      <c r="N100" s="16">
        <v>2320</v>
      </c>
      <c r="O100" s="16">
        <f t="shared" si="6"/>
        <v>2320</v>
      </c>
    </row>
    <row r="101" spans="1:15" s="44" customFormat="1" x14ac:dyDescent="0.2">
      <c r="A101" s="45" t="s">
        <v>625</v>
      </c>
      <c r="B101" s="39" t="s">
        <v>626</v>
      </c>
      <c r="C101" s="39" t="s">
        <v>627</v>
      </c>
      <c r="D101" s="40" t="b">
        <v>0</v>
      </c>
      <c r="E101" s="41" t="s">
        <v>11</v>
      </c>
      <c r="F101" s="40" t="s">
        <v>584</v>
      </c>
      <c r="G101" s="39" t="s">
        <v>614</v>
      </c>
      <c r="H101" s="39" t="s">
        <v>1917</v>
      </c>
      <c r="I101" s="41"/>
      <c r="J101" s="41"/>
      <c r="K101" s="41"/>
      <c r="L101" s="15">
        <v>2600</v>
      </c>
      <c r="M101" s="27">
        <f t="shared" si="5"/>
        <v>2600</v>
      </c>
      <c r="N101" s="16">
        <v>2600</v>
      </c>
      <c r="O101" s="16">
        <f t="shared" si="6"/>
        <v>2600</v>
      </c>
    </row>
    <row r="102" spans="1:15" s="44" customFormat="1" x14ac:dyDescent="0.2">
      <c r="A102" s="45" t="s">
        <v>1555</v>
      </c>
      <c r="B102" s="39" t="s">
        <v>1590</v>
      </c>
      <c r="C102" s="39" t="s">
        <v>1591</v>
      </c>
      <c r="D102" s="40" t="b">
        <v>0</v>
      </c>
      <c r="E102" s="41" t="s">
        <v>11</v>
      </c>
      <c r="F102" s="40" t="s">
        <v>584</v>
      </c>
      <c r="G102" s="39" t="s">
        <v>614</v>
      </c>
      <c r="H102" s="39" t="s">
        <v>1917</v>
      </c>
      <c r="I102" s="41"/>
      <c r="J102" s="41"/>
      <c r="K102" s="41"/>
      <c r="L102" s="15">
        <v>3200</v>
      </c>
      <c r="M102" s="27">
        <f t="shared" si="5"/>
        <v>3200</v>
      </c>
      <c r="N102" s="16">
        <v>3200</v>
      </c>
      <c r="O102" s="16">
        <f t="shared" si="6"/>
        <v>3200</v>
      </c>
    </row>
    <row r="103" spans="1:15" s="44" customFormat="1" x14ac:dyDescent="0.2">
      <c r="A103" s="45" t="s">
        <v>642</v>
      </c>
      <c r="B103" s="39" t="s">
        <v>643</v>
      </c>
      <c r="C103" s="39" t="s">
        <v>644</v>
      </c>
      <c r="D103" s="40" t="b">
        <v>0</v>
      </c>
      <c r="E103" s="41" t="s">
        <v>11</v>
      </c>
      <c r="F103" s="40" t="s">
        <v>584</v>
      </c>
      <c r="G103" s="39" t="s">
        <v>636</v>
      </c>
      <c r="H103" s="39" t="s">
        <v>1918</v>
      </c>
      <c r="I103" s="41"/>
      <c r="J103" s="41"/>
      <c r="K103" s="41"/>
      <c r="L103" s="15">
        <v>9785</v>
      </c>
      <c r="M103" s="27">
        <f t="shared" si="5"/>
        <v>9785</v>
      </c>
      <c r="N103" s="16">
        <v>9785</v>
      </c>
      <c r="O103" s="16">
        <f t="shared" si="6"/>
        <v>9785</v>
      </c>
    </row>
    <row r="104" spans="1:15" s="44" customFormat="1" x14ac:dyDescent="0.2">
      <c r="A104" s="45" t="s">
        <v>646</v>
      </c>
      <c r="B104" s="39" t="s">
        <v>647</v>
      </c>
      <c r="C104" s="39" t="s">
        <v>648</v>
      </c>
      <c r="D104" s="40" t="b">
        <v>0</v>
      </c>
      <c r="E104" s="41" t="s">
        <v>11</v>
      </c>
      <c r="F104" s="40" t="s">
        <v>584</v>
      </c>
      <c r="G104" s="39" t="s">
        <v>636</v>
      </c>
      <c r="H104" s="39" t="s">
        <v>1918</v>
      </c>
      <c r="I104" s="41"/>
      <c r="J104" s="41"/>
      <c r="K104" s="41"/>
      <c r="L104" s="15">
        <v>10045</v>
      </c>
      <c r="M104" s="27">
        <f t="shared" si="5"/>
        <v>10045</v>
      </c>
      <c r="N104" s="16">
        <v>10045</v>
      </c>
      <c r="O104" s="16">
        <f t="shared" si="6"/>
        <v>10045</v>
      </c>
    </row>
    <row r="105" spans="1:15" s="44" customFormat="1" x14ac:dyDescent="0.2">
      <c r="A105" s="45" t="s">
        <v>649</v>
      </c>
      <c r="B105" s="39" t="s">
        <v>650</v>
      </c>
      <c r="C105" s="39" t="s">
        <v>651</v>
      </c>
      <c r="D105" s="40" t="b">
        <v>0</v>
      </c>
      <c r="E105" s="41" t="s">
        <v>11</v>
      </c>
      <c r="F105" s="40" t="s">
        <v>584</v>
      </c>
      <c r="G105" s="39" t="s">
        <v>636</v>
      </c>
      <c r="H105" s="39" t="s">
        <v>1918</v>
      </c>
      <c r="I105" s="41"/>
      <c r="J105" s="41"/>
      <c r="K105" s="41"/>
      <c r="L105" s="15">
        <v>10200</v>
      </c>
      <c r="M105" s="27">
        <f t="shared" si="5"/>
        <v>10200</v>
      </c>
      <c r="N105" s="16">
        <v>10200</v>
      </c>
      <c r="O105" s="16">
        <f t="shared" si="6"/>
        <v>10200</v>
      </c>
    </row>
    <row r="106" spans="1:15" s="44" customFormat="1" x14ac:dyDescent="0.2">
      <c r="A106" s="45" t="s">
        <v>652</v>
      </c>
      <c r="B106" s="39" t="s">
        <v>653</v>
      </c>
      <c r="C106" s="39" t="s">
        <v>654</v>
      </c>
      <c r="D106" s="40" t="b">
        <v>0</v>
      </c>
      <c r="E106" s="41" t="s">
        <v>11</v>
      </c>
      <c r="F106" s="40" t="s">
        <v>584</v>
      </c>
      <c r="G106" s="39" t="s">
        <v>636</v>
      </c>
      <c r="H106" s="39" t="s">
        <v>1918</v>
      </c>
      <c r="I106" s="41"/>
      <c r="J106" s="41"/>
      <c r="K106" s="41"/>
      <c r="L106" s="15">
        <v>10355</v>
      </c>
      <c r="M106" s="27">
        <f t="shared" si="5"/>
        <v>10355</v>
      </c>
      <c r="N106" s="16">
        <v>10355</v>
      </c>
      <c r="O106" s="16">
        <f t="shared" si="6"/>
        <v>10355</v>
      </c>
    </row>
    <row r="107" spans="1:15" s="44" customFormat="1" x14ac:dyDescent="0.2">
      <c r="A107" s="45" t="s">
        <v>684</v>
      </c>
      <c r="B107" s="39" t="s">
        <v>685</v>
      </c>
      <c r="C107" s="39" t="s">
        <v>686</v>
      </c>
      <c r="D107" s="40" t="b">
        <v>0</v>
      </c>
      <c r="E107" s="41" t="s">
        <v>11</v>
      </c>
      <c r="F107" s="40" t="s">
        <v>584</v>
      </c>
      <c r="G107" s="39" t="s">
        <v>636</v>
      </c>
      <c r="H107" s="39" t="s">
        <v>645</v>
      </c>
      <c r="I107" s="41"/>
      <c r="J107" s="41"/>
      <c r="K107" s="41"/>
      <c r="L107" s="15">
        <v>4845</v>
      </c>
      <c r="M107" s="27">
        <f t="shared" ref="M107:M118" si="7">+L107</f>
        <v>4845</v>
      </c>
      <c r="N107" s="16">
        <v>4845</v>
      </c>
      <c r="O107" s="16">
        <f t="shared" si="6"/>
        <v>4845</v>
      </c>
    </row>
    <row r="108" spans="1:15" s="44" customFormat="1" x14ac:dyDescent="0.2">
      <c r="A108" s="45" t="s">
        <v>687</v>
      </c>
      <c r="B108" s="39" t="s">
        <v>688</v>
      </c>
      <c r="C108" s="39" t="s">
        <v>689</v>
      </c>
      <c r="D108" s="40" t="b">
        <v>0</v>
      </c>
      <c r="E108" s="41" t="s">
        <v>11</v>
      </c>
      <c r="F108" s="40" t="s">
        <v>584</v>
      </c>
      <c r="G108" s="39" t="s">
        <v>636</v>
      </c>
      <c r="H108" s="39" t="s">
        <v>645</v>
      </c>
      <c r="I108" s="41"/>
      <c r="J108" s="41"/>
      <c r="K108" s="41"/>
      <c r="L108" s="15">
        <v>5000</v>
      </c>
      <c r="M108" s="27">
        <f t="shared" si="7"/>
        <v>5000</v>
      </c>
      <c r="N108" s="16">
        <v>5000</v>
      </c>
      <c r="O108" s="16">
        <f t="shared" si="6"/>
        <v>5000</v>
      </c>
    </row>
    <row r="109" spans="1:15" s="44" customFormat="1" x14ac:dyDescent="0.2">
      <c r="A109" s="45" t="s">
        <v>670</v>
      </c>
      <c r="B109" s="39" t="s">
        <v>671</v>
      </c>
      <c r="C109" s="39" t="s">
        <v>672</v>
      </c>
      <c r="D109" s="40" t="b">
        <v>0</v>
      </c>
      <c r="E109" s="41" t="s">
        <v>11</v>
      </c>
      <c r="F109" s="40" t="s">
        <v>584</v>
      </c>
      <c r="G109" s="39" t="s">
        <v>636</v>
      </c>
      <c r="H109" s="39" t="s">
        <v>645</v>
      </c>
      <c r="I109" s="41"/>
      <c r="J109" s="41"/>
      <c r="K109" s="41"/>
      <c r="L109" s="15">
        <v>6030</v>
      </c>
      <c r="M109" s="27">
        <f t="shared" si="7"/>
        <v>6030</v>
      </c>
      <c r="N109" s="16">
        <v>6030</v>
      </c>
      <c r="O109" s="16">
        <f t="shared" si="6"/>
        <v>6030</v>
      </c>
    </row>
    <row r="110" spans="1:15" s="44" customFormat="1" x14ac:dyDescent="0.2">
      <c r="A110" s="45" t="s">
        <v>673</v>
      </c>
      <c r="B110" s="39" t="s">
        <v>674</v>
      </c>
      <c r="C110" s="39" t="s">
        <v>675</v>
      </c>
      <c r="D110" s="40" t="b">
        <v>0</v>
      </c>
      <c r="E110" s="41" t="s">
        <v>11</v>
      </c>
      <c r="F110" s="40" t="s">
        <v>584</v>
      </c>
      <c r="G110" s="39" t="s">
        <v>636</v>
      </c>
      <c r="H110" s="39" t="s">
        <v>645</v>
      </c>
      <c r="I110" s="41"/>
      <c r="J110" s="41"/>
      <c r="K110" s="41"/>
      <c r="L110" s="15">
        <v>6390</v>
      </c>
      <c r="M110" s="27">
        <f t="shared" si="7"/>
        <v>6390</v>
      </c>
      <c r="N110" s="16">
        <v>6390</v>
      </c>
      <c r="O110" s="16">
        <f t="shared" si="6"/>
        <v>6390</v>
      </c>
    </row>
    <row r="111" spans="1:15" s="44" customFormat="1" x14ac:dyDescent="0.2">
      <c r="A111" s="45" t="s">
        <v>676</v>
      </c>
      <c r="B111" s="39" t="s">
        <v>677</v>
      </c>
      <c r="C111" s="39" t="s">
        <v>678</v>
      </c>
      <c r="D111" s="40" t="b">
        <v>0</v>
      </c>
      <c r="E111" s="41" t="s">
        <v>11</v>
      </c>
      <c r="F111" s="40" t="s">
        <v>584</v>
      </c>
      <c r="G111" s="39" t="s">
        <v>636</v>
      </c>
      <c r="H111" s="39" t="s">
        <v>1918</v>
      </c>
      <c r="I111" s="41"/>
      <c r="J111" s="41"/>
      <c r="K111" s="41"/>
      <c r="L111" s="15">
        <v>7365</v>
      </c>
      <c r="M111" s="27">
        <f t="shared" si="7"/>
        <v>7365</v>
      </c>
      <c r="N111" s="16">
        <v>7365</v>
      </c>
      <c r="O111" s="16">
        <f t="shared" si="6"/>
        <v>7365</v>
      </c>
    </row>
    <row r="112" spans="1:15" s="44" customFormat="1" x14ac:dyDescent="0.2">
      <c r="A112" s="45" t="s">
        <v>679</v>
      </c>
      <c r="B112" s="39" t="s">
        <v>680</v>
      </c>
      <c r="C112" s="39" t="s">
        <v>681</v>
      </c>
      <c r="D112" s="40" t="b">
        <v>0</v>
      </c>
      <c r="E112" s="41" t="s">
        <v>11</v>
      </c>
      <c r="F112" s="40" t="s">
        <v>584</v>
      </c>
      <c r="G112" s="39" t="s">
        <v>636</v>
      </c>
      <c r="H112" s="39" t="s">
        <v>1918</v>
      </c>
      <c r="I112" s="41"/>
      <c r="J112" s="41"/>
      <c r="K112" s="41"/>
      <c r="L112" s="15">
        <v>7675</v>
      </c>
      <c r="M112" s="27">
        <f t="shared" si="7"/>
        <v>7675</v>
      </c>
      <c r="N112" s="16">
        <v>7675</v>
      </c>
      <c r="O112" s="16">
        <f t="shared" si="6"/>
        <v>7675</v>
      </c>
    </row>
    <row r="113" spans="1:15" s="44" customFormat="1" x14ac:dyDescent="0.2">
      <c r="A113" s="45" t="s">
        <v>707</v>
      </c>
      <c r="B113" s="39" t="s">
        <v>708</v>
      </c>
      <c r="C113" s="39" t="s">
        <v>709</v>
      </c>
      <c r="D113" s="40" t="b">
        <v>0</v>
      </c>
      <c r="E113" s="41" t="s">
        <v>11</v>
      </c>
      <c r="F113" s="40" t="s">
        <v>584</v>
      </c>
      <c r="G113" s="39" t="s">
        <v>636</v>
      </c>
      <c r="H113" s="39" t="s">
        <v>645</v>
      </c>
      <c r="I113" s="41"/>
      <c r="J113" s="41"/>
      <c r="K113" s="41"/>
      <c r="L113" s="15">
        <v>4020</v>
      </c>
      <c r="M113" s="27">
        <f t="shared" si="7"/>
        <v>4020</v>
      </c>
      <c r="N113" s="16">
        <v>4020</v>
      </c>
      <c r="O113" s="16">
        <f t="shared" si="6"/>
        <v>4020</v>
      </c>
    </row>
    <row r="114" spans="1:15" s="44" customFormat="1" x14ac:dyDescent="0.2">
      <c r="A114" s="45" t="s">
        <v>710</v>
      </c>
      <c r="B114" s="39" t="s">
        <v>711</v>
      </c>
      <c r="C114" s="39" t="s">
        <v>712</v>
      </c>
      <c r="D114" s="40" t="b">
        <v>0</v>
      </c>
      <c r="E114" s="41" t="s">
        <v>11</v>
      </c>
      <c r="F114" s="40" t="s">
        <v>584</v>
      </c>
      <c r="G114" s="39" t="s">
        <v>636</v>
      </c>
      <c r="H114" s="39" t="s">
        <v>645</v>
      </c>
      <c r="I114" s="41"/>
      <c r="J114" s="41"/>
      <c r="K114" s="41"/>
      <c r="L114" s="15">
        <v>4120</v>
      </c>
      <c r="M114" s="27">
        <f t="shared" si="7"/>
        <v>4120</v>
      </c>
      <c r="N114" s="16">
        <v>4120</v>
      </c>
      <c r="O114" s="16">
        <f t="shared" si="6"/>
        <v>4120</v>
      </c>
    </row>
    <row r="115" spans="1:15" s="44" customFormat="1" x14ac:dyDescent="0.2">
      <c r="A115" s="45" t="s">
        <v>713</v>
      </c>
      <c r="B115" s="39" t="s">
        <v>714</v>
      </c>
      <c r="C115" s="39" t="s">
        <v>715</v>
      </c>
      <c r="D115" s="40" t="b">
        <v>0</v>
      </c>
      <c r="E115" s="41" t="s">
        <v>11</v>
      </c>
      <c r="F115" s="40" t="s">
        <v>584</v>
      </c>
      <c r="G115" s="39" t="s">
        <v>636</v>
      </c>
      <c r="H115" s="39" t="s">
        <v>645</v>
      </c>
      <c r="I115" s="41"/>
      <c r="J115" s="41"/>
      <c r="K115" s="41"/>
      <c r="L115" s="15">
        <v>4330</v>
      </c>
      <c r="M115" s="27">
        <f t="shared" si="7"/>
        <v>4330</v>
      </c>
      <c r="N115" s="16">
        <v>4330</v>
      </c>
      <c r="O115" s="16">
        <f t="shared" si="6"/>
        <v>4330</v>
      </c>
    </row>
    <row r="116" spans="1:15" s="44" customFormat="1" x14ac:dyDescent="0.2">
      <c r="A116" s="45" t="s">
        <v>692</v>
      </c>
      <c r="B116" s="39" t="s">
        <v>693</v>
      </c>
      <c r="C116" s="39" t="s">
        <v>694</v>
      </c>
      <c r="D116" s="40" t="b">
        <v>0</v>
      </c>
      <c r="E116" s="41" t="s">
        <v>11</v>
      </c>
      <c r="F116" s="40" t="s">
        <v>584</v>
      </c>
      <c r="G116" s="39" t="s">
        <v>636</v>
      </c>
      <c r="H116" s="39" t="s">
        <v>645</v>
      </c>
      <c r="I116" s="41"/>
      <c r="J116" s="41"/>
      <c r="K116" s="41"/>
      <c r="L116" s="15">
        <v>5460</v>
      </c>
      <c r="M116" s="27">
        <f t="shared" si="7"/>
        <v>5460</v>
      </c>
      <c r="N116" s="16">
        <v>5460</v>
      </c>
      <c r="O116" s="16">
        <f t="shared" si="6"/>
        <v>5460</v>
      </c>
    </row>
    <row r="117" spans="1:15" s="44" customFormat="1" x14ac:dyDescent="0.2">
      <c r="A117" s="45" t="s">
        <v>695</v>
      </c>
      <c r="B117" s="39" t="s">
        <v>696</v>
      </c>
      <c r="C117" s="39" t="s">
        <v>697</v>
      </c>
      <c r="D117" s="40" t="b">
        <v>0</v>
      </c>
      <c r="E117" s="41" t="s">
        <v>11</v>
      </c>
      <c r="F117" s="40" t="s">
        <v>584</v>
      </c>
      <c r="G117" s="39" t="s">
        <v>636</v>
      </c>
      <c r="H117" s="39" t="s">
        <v>645</v>
      </c>
      <c r="I117" s="41"/>
      <c r="J117" s="41"/>
      <c r="K117" s="41"/>
      <c r="L117" s="15">
        <v>5665</v>
      </c>
      <c r="M117" s="27">
        <f t="shared" si="7"/>
        <v>5665</v>
      </c>
      <c r="N117" s="16">
        <v>5665</v>
      </c>
      <c r="O117" s="16">
        <f t="shared" si="6"/>
        <v>5665</v>
      </c>
    </row>
    <row r="118" spans="1:15" s="44" customFormat="1" x14ac:dyDescent="0.2">
      <c r="A118" s="45" t="s">
        <v>702</v>
      </c>
      <c r="B118" s="39" t="s">
        <v>703</v>
      </c>
      <c r="C118" s="39" t="s">
        <v>704</v>
      </c>
      <c r="D118" s="40" t="b">
        <v>0</v>
      </c>
      <c r="E118" s="41" t="s">
        <v>11</v>
      </c>
      <c r="F118" s="40" t="s">
        <v>584</v>
      </c>
      <c r="G118" s="39" t="s">
        <v>636</v>
      </c>
      <c r="H118" s="39" t="s">
        <v>1918</v>
      </c>
      <c r="I118" s="41"/>
      <c r="J118" s="41"/>
      <c r="K118" s="41"/>
      <c r="L118" s="15">
        <v>6080</v>
      </c>
      <c r="M118" s="27">
        <f t="shared" si="7"/>
        <v>6080</v>
      </c>
      <c r="N118" s="16">
        <v>6080</v>
      </c>
      <c r="O118" s="16">
        <f t="shared" si="6"/>
        <v>6080</v>
      </c>
    </row>
    <row r="119" spans="1:15" s="44" customFormat="1" x14ac:dyDescent="0.2">
      <c r="A119" s="45" t="s">
        <v>660</v>
      </c>
      <c r="B119" s="39" t="s">
        <v>661</v>
      </c>
      <c r="C119" s="39" t="s">
        <v>662</v>
      </c>
      <c r="D119" s="40" t="b">
        <v>1</v>
      </c>
      <c r="E119" s="41" t="s">
        <v>11</v>
      </c>
      <c r="F119" s="40" t="s">
        <v>584</v>
      </c>
      <c r="G119" s="39" t="s">
        <v>636</v>
      </c>
      <c r="H119" s="39" t="s">
        <v>637</v>
      </c>
      <c r="I119" s="41" t="s">
        <v>657</v>
      </c>
      <c r="J119" s="40" t="s">
        <v>659</v>
      </c>
      <c r="K119" s="40" t="s">
        <v>658</v>
      </c>
      <c r="L119" s="16">
        <v>1865</v>
      </c>
      <c r="M119" s="27">
        <f>+L119+L120</f>
        <v>8035</v>
      </c>
      <c r="N119" s="16">
        <v>1865</v>
      </c>
      <c r="O119" s="16">
        <f>+N119+N120</f>
        <v>8035</v>
      </c>
    </row>
    <row r="120" spans="1:15" s="44" customFormat="1" x14ac:dyDescent="0.2">
      <c r="A120" s="45" t="s">
        <v>660</v>
      </c>
      <c r="B120" s="39" t="s">
        <v>661</v>
      </c>
      <c r="C120" s="39" t="s">
        <v>662</v>
      </c>
      <c r="D120" s="40" t="b">
        <v>1</v>
      </c>
      <c r="E120" s="41" t="s">
        <v>11</v>
      </c>
      <c r="F120" s="40" t="s">
        <v>584</v>
      </c>
      <c r="G120" s="39" t="s">
        <v>636</v>
      </c>
      <c r="H120" s="39" t="s">
        <v>637</v>
      </c>
      <c r="I120" s="41" t="s">
        <v>663</v>
      </c>
      <c r="J120" s="40" t="s">
        <v>665</v>
      </c>
      <c r="K120" s="40" t="s">
        <v>664</v>
      </c>
      <c r="L120" s="16">
        <v>6170</v>
      </c>
      <c r="M120" s="27"/>
      <c r="N120" s="16">
        <v>6170</v>
      </c>
      <c r="O120" s="16"/>
    </row>
    <row r="121" spans="1:15" s="44" customFormat="1" x14ac:dyDescent="0.2">
      <c r="A121" s="45" t="s">
        <v>716</v>
      </c>
      <c r="B121" s="39" t="s">
        <v>717</v>
      </c>
      <c r="C121" s="39" t="s">
        <v>718</v>
      </c>
      <c r="D121" s="40" t="b">
        <v>1</v>
      </c>
      <c r="E121" s="41" t="s">
        <v>11</v>
      </c>
      <c r="F121" s="40" t="s">
        <v>584</v>
      </c>
      <c r="G121" s="39" t="s">
        <v>636</v>
      </c>
      <c r="H121" s="39" t="s">
        <v>719</v>
      </c>
      <c r="I121" s="41" t="s">
        <v>720</v>
      </c>
      <c r="J121" s="40" t="s">
        <v>722</v>
      </c>
      <c r="K121" s="40" t="s">
        <v>721</v>
      </c>
      <c r="L121" s="16">
        <v>2160</v>
      </c>
      <c r="M121" s="27">
        <f>+L121+L122</f>
        <v>5050</v>
      </c>
      <c r="N121" s="16">
        <v>2160</v>
      </c>
      <c r="O121" s="16">
        <f>+N121+N122</f>
        <v>5050</v>
      </c>
    </row>
    <row r="122" spans="1:15" s="44" customFormat="1" x14ac:dyDescent="0.2">
      <c r="A122" s="45" t="s">
        <v>716</v>
      </c>
      <c r="B122" s="39" t="s">
        <v>717</v>
      </c>
      <c r="C122" s="39" t="s">
        <v>718</v>
      </c>
      <c r="D122" s="40" t="b">
        <v>1</v>
      </c>
      <c r="E122" s="41" t="s">
        <v>11</v>
      </c>
      <c r="F122" s="40" t="s">
        <v>584</v>
      </c>
      <c r="G122" s="39" t="s">
        <v>636</v>
      </c>
      <c r="H122" s="39" t="s">
        <v>719</v>
      </c>
      <c r="I122" s="41" t="s">
        <v>723</v>
      </c>
      <c r="J122" s="40" t="s">
        <v>725</v>
      </c>
      <c r="K122" s="40" t="s">
        <v>724</v>
      </c>
      <c r="L122" s="16">
        <v>2890</v>
      </c>
      <c r="M122" s="27"/>
      <c r="N122" s="16">
        <v>2890</v>
      </c>
      <c r="O122" s="16"/>
    </row>
    <row r="123" spans="1:15" s="44" customFormat="1" x14ac:dyDescent="0.2">
      <c r="A123" s="45" t="s">
        <v>726</v>
      </c>
      <c r="B123" s="39" t="s">
        <v>727</v>
      </c>
      <c r="C123" s="39" t="s">
        <v>728</v>
      </c>
      <c r="D123" s="40" t="b">
        <v>1</v>
      </c>
      <c r="E123" s="41" t="s">
        <v>11</v>
      </c>
      <c r="F123" s="40" t="s">
        <v>584</v>
      </c>
      <c r="G123" s="39" t="s">
        <v>636</v>
      </c>
      <c r="H123" s="39" t="s">
        <v>719</v>
      </c>
      <c r="I123" s="41" t="s">
        <v>729</v>
      </c>
      <c r="J123" s="40" t="s">
        <v>731</v>
      </c>
      <c r="K123" s="40" t="s">
        <v>730</v>
      </c>
      <c r="L123" s="16">
        <v>2490</v>
      </c>
      <c r="M123" s="27">
        <f>+L123+L124</f>
        <v>5775</v>
      </c>
      <c r="N123" s="16">
        <v>2490</v>
      </c>
      <c r="O123" s="16">
        <f>+N123+N124</f>
        <v>5775</v>
      </c>
    </row>
    <row r="124" spans="1:15" s="44" customFormat="1" x14ac:dyDescent="0.2">
      <c r="A124" s="45" t="s">
        <v>726</v>
      </c>
      <c r="B124" s="39" t="s">
        <v>727</v>
      </c>
      <c r="C124" s="39" t="s">
        <v>728</v>
      </c>
      <c r="D124" s="40" t="b">
        <v>1</v>
      </c>
      <c r="E124" s="41" t="s">
        <v>11</v>
      </c>
      <c r="F124" s="40" t="s">
        <v>584</v>
      </c>
      <c r="G124" s="39" t="s">
        <v>636</v>
      </c>
      <c r="H124" s="39" t="s">
        <v>719</v>
      </c>
      <c r="I124" s="41" t="s">
        <v>732</v>
      </c>
      <c r="J124" s="40" t="s">
        <v>734</v>
      </c>
      <c r="K124" s="40" t="s">
        <v>733</v>
      </c>
      <c r="L124" s="16">
        <v>3285</v>
      </c>
      <c r="M124" s="27"/>
      <c r="N124" s="16">
        <v>3285</v>
      </c>
      <c r="O124" s="16"/>
    </row>
    <row r="125" spans="1:15" s="44" customFormat="1" x14ac:dyDescent="0.2">
      <c r="A125" s="45" t="s">
        <v>735</v>
      </c>
      <c r="B125" s="39" t="s">
        <v>736</v>
      </c>
      <c r="C125" s="39" t="s">
        <v>737</v>
      </c>
      <c r="D125" s="40" t="b">
        <v>1</v>
      </c>
      <c r="E125" s="41" t="s">
        <v>11</v>
      </c>
      <c r="F125" s="40" t="s">
        <v>584</v>
      </c>
      <c r="G125" s="39" t="s">
        <v>636</v>
      </c>
      <c r="H125" s="39" t="s">
        <v>719</v>
      </c>
      <c r="I125" s="41" t="s">
        <v>738</v>
      </c>
      <c r="J125" s="40" t="s">
        <v>740</v>
      </c>
      <c r="K125" s="40" t="s">
        <v>739</v>
      </c>
      <c r="L125" s="16">
        <v>2440</v>
      </c>
      <c r="M125" s="27">
        <f>+L125+L126</f>
        <v>6240</v>
      </c>
      <c r="N125" s="16">
        <v>2440</v>
      </c>
      <c r="O125" s="16">
        <f>+N125+N126</f>
        <v>6240</v>
      </c>
    </row>
    <row r="126" spans="1:15" s="44" customFormat="1" x14ac:dyDescent="0.2">
      <c r="A126" s="45" t="s">
        <v>735</v>
      </c>
      <c r="B126" s="39" t="s">
        <v>736</v>
      </c>
      <c r="C126" s="39" t="s">
        <v>737</v>
      </c>
      <c r="D126" s="40" t="b">
        <v>1</v>
      </c>
      <c r="E126" s="41" t="s">
        <v>11</v>
      </c>
      <c r="F126" s="40" t="s">
        <v>584</v>
      </c>
      <c r="G126" s="39" t="s">
        <v>636</v>
      </c>
      <c r="H126" s="39" t="s">
        <v>719</v>
      </c>
      <c r="I126" s="41" t="s">
        <v>741</v>
      </c>
      <c r="J126" s="40" t="s">
        <v>743</v>
      </c>
      <c r="K126" s="40" t="s">
        <v>742</v>
      </c>
      <c r="L126" s="16">
        <v>3800</v>
      </c>
      <c r="M126" s="27"/>
      <c r="N126" s="16">
        <v>3800</v>
      </c>
      <c r="O126" s="16"/>
    </row>
    <row r="127" spans="1:15" s="44" customFormat="1" x14ac:dyDescent="0.2">
      <c r="A127" s="45" t="s">
        <v>744</v>
      </c>
      <c r="B127" s="39" t="s">
        <v>745</v>
      </c>
      <c r="C127" s="39" t="s">
        <v>746</v>
      </c>
      <c r="D127" s="40" t="b">
        <v>1</v>
      </c>
      <c r="E127" s="41" t="s">
        <v>11</v>
      </c>
      <c r="F127" s="40" t="s">
        <v>584</v>
      </c>
      <c r="G127" s="39" t="s">
        <v>636</v>
      </c>
      <c r="H127" s="39" t="s">
        <v>719</v>
      </c>
      <c r="I127" s="41" t="s">
        <v>747</v>
      </c>
      <c r="J127" s="40" t="s">
        <v>749</v>
      </c>
      <c r="K127" s="40" t="s">
        <v>748</v>
      </c>
      <c r="L127" s="16">
        <v>2890</v>
      </c>
      <c r="M127" s="27">
        <f>+L127+L128</f>
        <v>6545</v>
      </c>
      <c r="N127" s="16">
        <v>2890</v>
      </c>
      <c r="O127" s="16">
        <f>+N127+N128</f>
        <v>6545</v>
      </c>
    </row>
    <row r="128" spans="1:15" s="44" customFormat="1" x14ac:dyDescent="0.2">
      <c r="A128" s="45" t="s">
        <v>744</v>
      </c>
      <c r="B128" s="39" t="s">
        <v>745</v>
      </c>
      <c r="C128" s="39" t="s">
        <v>746</v>
      </c>
      <c r="D128" s="40" t="b">
        <v>1</v>
      </c>
      <c r="E128" s="41" t="s">
        <v>11</v>
      </c>
      <c r="F128" s="40" t="s">
        <v>584</v>
      </c>
      <c r="G128" s="39" t="s">
        <v>636</v>
      </c>
      <c r="H128" s="39" t="s">
        <v>719</v>
      </c>
      <c r="I128" s="41" t="s">
        <v>750</v>
      </c>
      <c r="J128" s="40" t="s">
        <v>752</v>
      </c>
      <c r="K128" s="40" t="s">
        <v>751</v>
      </c>
      <c r="L128" s="16">
        <v>3655</v>
      </c>
      <c r="M128" s="27"/>
      <c r="N128" s="16">
        <v>3655</v>
      </c>
      <c r="O128" s="16"/>
    </row>
    <row r="129" spans="1:15" s="44" customFormat="1" x14ac:dyDescent="0.2">
      <c r="A129" s="45" t="s">
        <v>753</v>
      </c>
      <c r="B129" s="39" t="s">
        <v>754</v>
      </c>
      <c r="C129" s="39" t="s">
        <v>755</v>
      </c>
      <c r="D129" s="40" t="b">
        <v>1</v>
      </c>
      <c r="E129" s="41" t="s">
        <v>11</v>
      </c>
      <c r="F129" s="40" t="s">
        <v>584</v>
      </c>
      <c r="G129" s="39" t="s">
        <v>636</v>
      </c>
      <c r="H129" s="39" t="s">
        <v>719</v>
      </c>
      <c r="I129" s="41" t="s">
        <v>756</v>
      </c>
      <c r="J129" s="40" t="s">
        <v>758</v>
      </c>
      <c r="K129" s="40" t="s">
        <v>757</v>
      </c>
      <c r="L129" s="16">
        <v>2925</v>
      </c>
      <c r="M129" s="27">
        <f>+L129+L130</f>
        <v>6960</v>
      </c>
      <c r="N129" s="16">
        <v>2925</v>
      </c>
      <c r="O129" s="16">
        <f>+N129+N130</f>
        <v>6960</v>
      </c>
    </row>
    <row r="130" spans="1:15" s="44" customFormat="1" x14ac:dyDescent="0.2">
      <c r="A130" s="45" t="s">
        <v>753</v>
      </c>
      <c r="B130" s="39" t="s">
        <v>754</v>
      </c>
      <c r="C130" s="39" t="s">
        <v>755</v>
      </c>
      <c r="D130" s="40" t="b">
        <v>1</v>
      </c>
      <c r="E130" s="41" t="s">
        <v>11</v>
      </c>
      <c r="F130" s="40" t="s">
        <v>584</v>
      </c>
      <c r="G130" s="39" t="s">
        <v>636</v>
      </c>
      <c r="H130" s="39" t="s">
        <v>719</v>
      </c>
      <c r="I130" s="41" t="s">
        <v>759</v>
      </c>
      <c r="J130" s="40" t="s">
        <v>761</v>
      </c>
      <c r="K130" s="40" t="s">
        <v>760</v>
      </c>
      <c r="L130" s="16">
        <v>4035</v>
      </c>
      <c r="M130" s="27"/>
      <c r="N130" s="16">
        <v>4035</v>
      </c>
      <c r="O130" s="16"/>
    </row>
    <row r="131" spans="1:15" s="44" customFormat="1" x14ac:dyDescent="0.2">
      <c r="A131" s="45" t="s">
        <v>762</v>
      </c>
      <c r="B131" s="39" t="s">
        <v>763</v>
      </c>
      <c r="C131" s="39" t="s">
        <v>764</v>
      </c>
      <c r="D131" s="40" t="b">
        <v>1</v>
      </c>
      <c r="E131" s="41" t="s">
        <v>11</v>
      </c>
      <c r="F131" s="40" t="s">
        <v>584</v>
      </c>
      <c r="G131" s="39" t="s">
        <v>636</v>
      </c>
      <c r="H131" s="39" t="s">
        <v>719</v>
      </c>
      <c r="I131" s="41" t="s">
        <v>765</v>
      </c>
      <c r="J131" s="40" t="s">
        <v>767</v>
      </c>
      <c r="K131" s="40" t="s">
        <v>766</v>
      </c>
      <c r="L131" s="16">
        <v>3050</v>
      </c>
      <c r="M131" s="27">
        <f>+L131+L132</f>
        <v>6855</v>
      </c>
      <c r="N131" s="16">
        <v>3050</v>
      </c>
      <c r="O131" s="16">
        <f>+N131+N132</f>
        <v>6855</v>
      </c>
    </row>
    <row r="132" spans="1:15" s="44" customFormat="1" x14ac:dyDescent="0.2">
      <c r="A132" s="45" t="s">
        <v>762</v>
      </c>
      <c r="B132" s="39" t="s">
        <v>763</v>
      </c>
      <c r="C132" s="39" t="s">
        <v>764</v>
      </c>
      <c r="D132" s="40" t="b">
        <v>1</v>
      </c>
      <c r="E132" s="41" t="s">
        <v>11</v>
      </c>
      <c r="F132" s="40" t="s">
        <v>584</v>
      </c>
      <c r="G132" s="39" t="s">
        <v>636</v>
      </c>
      <c r="H132" s="39" t="s">
        <v>719</v>
      </c>
      <c r="I132" s="41" t="s">
        <v>768</v>
      </c>
      <c r="J132" s="40" t="s">
        <v>770</v>
      </c>
      <c r="K132" s="40" t="s">
        <v>769</v>
      </c>
      <c r="L132" s="16">
        <v>3805</v>
      </c>
      <c r="M132" s="27"/>
      <c r="N132" s="16">
        <v>3805</v>
      </c>
      <c r="O132" s="16"/>
    </row>
    <row r="133" spans="1:15" s="44" customFormat="1" x14ac:dyDescent="0.2">
      <c r="A133" s="45" t="s">
        <v>771</v>
      </c>
      <c r="B133" s="39" t="s">
        <v>772</v>
      </c>
      <c r="C133" s="39" t="s">
        <v>773</v>
      </c>
      <c r="D133" s="40" t="b">
        <v>1</v>
      </c>
      <c r="E133" s="41" t="s">
        <v>11</v>
      </c>
      <c r="F133" s="40" t="s">
        <v>584</v>
      </c>
      <c r="G133" s="39" t="s">
        <v>636</v>
      </c>
      <c r="H133" s="39" t="s">
        <v>719</v>
      </c>
      <c r="I133" s="41" t="s">
        <v>774</v>
      </c>
      <c r="J133" s="40" t="s">
        <v>776</v>
      </c>
      <c r="K133" s="40" t="s">
        <v>775</v>
      </c>
      <c r="L133" s="16">
        <v>2965</v>
      </c>
      <c r="M133" s="27">
        <f>+L133+L134</f>
        <v>7115</v>
      </c>
      <c r="N133" s="16">
        <v>2965</v>
      </c>
      <c r="O133" s="16">
        <f>+N133+N134</f>
        <v>7115</v>
      </c>
    </row>
    <row r="134" spans="1:15" s="44" customFormat="1" x14ac:dyDescent="0.2">
      <c r="A134" s="45" t="s">
        <v>771</v>
      </c>
      <c r="B134" s="39" t="s">
        <v>772</v>
      </c>
      <c r="C134" s="39" t="s">
        <v>773</v>
      </c>
      <c r="D134" s="40" t="b">
        <v>1</v>
      </c>
      <c r="E134" s="41" t="s">
        <v>11</v>
      </c>
      <c r="F134" s="40" t="s">
        <v>584</v>
      </c>
      <c r="G134" s="39" t="s">
        <v>636</v>
      </c>
      <c r="H134" s="39" t="s">
        <v>719</v>
      </c>
      <c r="I134" s="41" t="s">
        <v>777</v>
      </c>
      <c r="J134" s="40" t="s">
        <v>779</v>
      </c>
      <c r="K134" s="40" t="s">
        <v>778</v>
      </c>
      <c r="L134" s="16">
        <v>4150</v>
      </c>
      <c r="M134" s="27"/>
      <c r="N134" s="16">
        <v>4150</v>
      </c>
      <c r="O134" s="16"/>
    </row>
    <row r="135" spans="1:15" s="44" customFormat="1" x14ac:dyDescent="0.2">
      <c r="A135" s="45" t="s">
        <v>786</v>
      </c>
      <c r="B135" s="39" t="s">
        <v>787</v>
      </c>
      <c r="C135" s="39" t="s">
        <v>788</v>
      </c>
      <c r="D135" s="40" t="b">
        <v>0</v>
      </c>
      <c r="E135" s="41" t="s">
        <v>11</v>
      </c>
      <c r="F135" s="40" t="s">
        <v>584</v>
      </c>
      <c r="G135" s="39" t="s">
        <v>789</v>
      </c>
      <c r="H135" s="39" t="s">
        <v>790</v>
      </c>
      <c r="I135" s="41"/>
      <c r="J135" s="41"/>
      <c r="K135" s="41"/>
      <c r="L135" s="15">
        <v>1910</v>
      </c>
      <c r="M135" s="27">
        <f>+L135</f>
        <v>1910</v>
      </c>
      <c r="N135" s="16">
        <v>1910</v>
      </c>
      <c r="O135" s="16">
        <f>+N135</f>
        <v>1910</v>
      </c>
    </row>
    <row r="136" spans="1:15" s="44" customFormat="1" x14ac:dyDescent="0.2">
      <c r="A136" s="45" t="s">
        <v>791</v>
      </c>
      <c r="B136" s="39" t="s">
        <v>792</v>
      </c>
      <c r="C136" s="39" t="s">
        <v>793</v>
      </c>
      <c r="D136" s="40" t="b">
        <v>0</v>
      </c>
      <c r="E136" s="41" t="s">
        <v>11</v>
      </c>
      <c r="F136" s="40" t="s">
        <v>584</v>
      </c>
      <c r="G136" s="39" t="s">
        <v>789</v>
      </c>
      <c r="H136" s="39" t="s">
        <v>790</v>
      </c>
      <c r="I136" s="41"/>
      <c r="J136" s="41"/>
      <c r="K136" s="41"/>
      <c r="L136" s="15">
        <v>2115</v>
      </c>
      <c r="M136" s="27">
        <f>+L136</f>
        <v>2115</v>
      </c>
      <c r="N136" s="16">
        <v>2115</v>
      </c>
      <c r="O136" s="16">
        <f>+N136</f>
        <v>2115</v>
      </c>
    </row>
    <row r="137" spans="1:15" s="44" customFormat="1" x14ac:dyDescent="0.2">
      <c r="A137" s="45" t="s">
        <v>794</v>
      </c>
      <c r="B137" s="39" t="s">
        <v>795</v>
      </c>
      <c r="C137" s="39" t="s">
        <v>1394</v>
      </c>
      <c r="D137" s="40" t="b">
        <v>0</v>
      </c>
      <c r="E137" s="41" t="s">
        <v>11</v>
      </c>
      <c r="F137" s="40" t="s">
        <v>584</v>
      </c>
      <c r="G137" s="39" t="s">
        <v>789</v>
      </c>
      <c r="H137" s="39" t="s">
        <v>790</v>
      </c>
      <c r="I137" s="41"/>
      <c r="J137" s="41"/>
      <c r="K137" s="41"/>
      <c r="L137" s="15">
        <v>2765</v>
      </c>
      <c r="M137" s="27">
        <f>+L137</f>
        <v>2765</v>
      </c>
      <c r="N137" s="16">
        <v>2765</v>
      </c>
      <c r="O137" s="16">
        <f>+N137</f>
        <v>2765</v>
      </c>
    </row>
    <row r="138" spans="1:15" s="44" customFormat="1" x14ac:dyDescent="0.2">
      <c r="A138" s="45" t="s">
        <v>796</v>
      </c>
      <c r="B138" s="39" t="s">
        <v>797</v>
      </c>
      <c r="C138" s="39" t="s">
        <v>798</v>
      </c>
      <c r="D138" s="40" t="b">
        <v>0</v>
      </c>
      <c r="E138" s="41" t="s">
        <v>11</v>
      </c>
      <c r="F138" s="40" t="s">
        <v>584</v>
      </c>
      <c r="G138" s="39" t="s">
        <v>789</v>
      </c>
      <c r="H138" s="39" t="s">
        <v>790</v>
      </c>
      <c r="I138" s="41"/>
      <c r="J138" s="41"/>
      <c r="K138" s="41"/>
      <c r="L138" s="15">
        <v>3790</v>
      </c>
      <c r="M138" s="27">
        <f>+L138</f>
        <v>3790</v>
      </c>
      <c r="N138" s="16">
        <v>3790</v>
      </c>
      <c r="O138" s="16">
        <f>+N138</f>
        <v>3790</v>
      </c>
    </row>
    <row r="139" spans="1:15" s="44" customFormat="1" x14ac:dyDescent="0.2">
      <c r="A139" s="45" t="s">
        <v>440</v>
      </c>
      <c r="B139" s="39" t="s">
        <v>441</v>
      </c>
      <c r="C139" s="39" t="s">
        <v>442</v>
      </c>
      <c r="D139" s="40" t="b">
        <v>1</v>
      </c>
      <c r="E139" s="41" t="s">
        <v>11</v>
      </c>
      <c r="F139" s="40" t="s">
        <v>800</v>
      </c>
      <c r="G139" s="39" t="s">
        <v>433</v>
      </c>
      <c r="H139" s="39" t="s">
        <v>1573</v>
      </c>
      <c r="I139" s="41" t="s">
        <v>443</v>
      </c>
      <c r="J139" s="40" t="s">
        <v>445</v>
      </c>
      <c r="K139" s="40" t="s">
        <v>444</v>
      </c>
      <c r="L139" s="16">
        <v>2555</v>
      </c>
      <c r="M139" s="27">
        <f>+L139+L140</f>
        <v>13260</v>
      </c>
      <c r="N139" s="16">
        <v>2555</v>
      </c>
      <c r="O139" s="16">
        <f>+N139+N140</f>
        <v>13260</v>
      </c>
    </row>
    <row r="140" spans="1:15" s="44" customFormat="1" x14ac:dyDescent="0.2">
      <c r="A140" s="45" t="s">
        <v>440</v>
      </c>
      <c r="B140" s="39" t="s">
        <v>441</v>
      </c>
      <c r="C140" s="39" t="s">
        <v>442</v>
      </c>
      <c r="D140" s="40" t="b">
        <v>1</v>
      </c>
      <c r="E140" s="41" t="s">
        <v>11</v>
      </c>
      <c r="F140" s="40" t="s">
        <v>800</v>
      </c>
      <c r="G140" s="39" t="s">
        <v>433</v>
      </c>
      <c r="H140" s="39" t="s">
        <v>1573</v>
      </c>
      <c r="I140" s="41" t="s">
        <v>446</v>
      </c>
      <c r="J140" s="40" t="s">
        <v>448</v>
      </c>
      <c r="K140" s="40" t="s">
        <v>447</v>
      </c>
      <c r="L140" s="16">
        <v>10705</v>
      </c>
      <c r="M140" s="27"/>
      <c r="N140" s="16">
        <v>10705</v>
      </c>
      <c r="O140" s="16"/>
    </row>
    <row r="141" spans="1:15" s="44" customFormat="1" x14ac:dyDescent="0.2">
      <c r="A141" s="45" t="s">
        <v>449</v>
      </c>
      <c r="B141" s="39" t="s">
        <v>450</v>
      </c>
      <c r="C141" s="39" t="s">
        <v>451</v>
      </c>
      <c r="D141" s="40" t="b">
        <v>1</v>
      </c>
      <c r="E141" s="41" t="s">
        <v>11</v>
      </c>
      <c r="F141" s="40" t="s">
        <v>800</v>
      </c>
      <c r="G141" s="39" t="s">
        <v>433</v>
      </c>
      <c r="H141" s="39" t="s">
        <v>1573</v>
      </c>
      <c r="I141" s="41" t="s">
        <v>443</v>
      </c>
      <c r="J141" s="40" t="s">
        <v>445</v>
      </c>
      <c r="K141" s="40" t="s">
        <v>444</v>
      </c>
      <c r="L141" s="16">
        <v>2555</v>
      </c>
      <c r="M141" s="27">
        <f>+L141+L142</f>
        <v>13625</v>
      </c>
      <c r="N141" s="16">
        <v>2555</v>
      </c>
      <c r="O141" s="16">
        <f>+N141+N142</f>
        <v>13625</v>
      </c>
    </row>
    <row r="142" spans="1:15" s="44" customFormat="1" x14ac:dyDescent="0.2">
      <c r="A142" s="45" t="s">
        <v>449</v>
      </c>
      <c r="B142" s="39" t="s">
        <v>450</v>
      </c>
      <c r="C142" s="39" t="s">
        <v>451</v>
      </c>
      <c r="D142" s="40" t="b">
        <v>1</v>
      </c>
      <c r="E142" s="41" t="s">
        <v>11</v>
      </c>
      <c r="F142" s="40" t="s">
        <v>800</v>
      </c>
      <c r="G142" s="39" t="s">
        <v>433</v>
      </c>
      <c r="H142" s="39" t="s">
        <v>1573</v>
      </c>
      <c r="I142" s="41" t="s">
        <v>452</v>
      </c>
      <c r="J142" s="40" t="s">
        <v>454</v>
      </c>
      <c r="K142" s="40" t="s">
        <v>453</v>
      </c>
      <c r="L142" s="16">
        <v>11070</v>
      </c>
      <c r="M142" s="27"/>
      <c r="N142" s="16">
        <v>11070</v>
      </c>
      <c r="O142" s="16"/>
    </row>
    <row r="143" spans="1:15" s="44" customFormat="1" x14ac:dyDescent="0.2">
      <c r="A143" s="45" t="s">
        <v>455</v>
      </c>
      <c r="B143" s="39" t="s">
        <v>456</v>
      </c>
      <c r="C143" s="39" t="s">
        <v>457</v>
      </c>
      <c r="D143" s="40" t="b">
        <v>1</v>
      </c>
      <c r="E143" s="41" t="s">
        <v>11</v>
      </c>
      <c r="F143" s="40" t="s">
        <v>800</v>
      </c>
      <c r="G143" s="39" t="s">
        <v>433</v>
      </c>
      <c r="H143" s="39" t="s">
        <v>1573</v>
      </c>
      <c r="I143" s="41" t="s">
        <v>458</v>
      </c>
      <c r="J143" s="40" t="s">
        <v>460</v>
      </c>
      <c r="K143" s="40" t="s">
        <v>459</v>
      </c>
      <c r="L143" s="16">
        <v>2990</v>
      </c>
      <c r="M143" s="27">
        <f>+L143+L144</f>
        <v>15610</v>
      </c>
      <c r="N143" s="16">
        <v>2990</v>
      </c>
      <c r="O143" s="16">
        <f>+N143+N144</f>
        <v>15610</v>
      </c>
    </row>
    <row r="144" spans="1:15" s="44" customFormat="1" x14ac:dyDescent="0.2">
      <c r="A144" s="45" t="s">
        <v>455</v>
      </c>
      <c r="B144" s="39" t="s">
        <v>456</v>
      </c>
      <c r="C144" s="39" t="s">
        <v>457</v>
      </c>
      <c r="D144" s="40" t="b">
        <v>1</v>
      </c>
      <c r="E144" s="41" t="s">
        <v>11</v>
      </c>
      <c r="F144" s="40" t="s">
        <v>800</v>
      </c>
      <c r="G144" s="39" t="s">
        <v>433</v>
      </c>
      <c r="H144" s="39" t="s">
        <v>1573</v>
      </c>
      <c r="I144" s="41" t="s">
        <v>461</v>
      </c>
      <c r="J144" s="40" t="s">
        <v>463</v>
      </c>
      <c r="K144" s="40" t="s">
        <v>462</v>
      </c>
      <c r="L144" s="16">
        <v>12620</v>
      </c>
      <c r="M144" s="27"/>
      <c r="N144" s="16">
        <v>12620</v>
      </c>
      <c r="O144" s="16"/>
    </row>
    <row r="145" spans="1:15" s="44" customFormat="1" x14ac:dyDescent="0.2">
      <c r="A145" s="45" t="s">
        <v>464</v>
      </c>
      <c r="B145" s="39" t="s">
        <v>465</v>
      </c>
      <c r="C145" s="39" t="s">
        <v>466</v>
      </c>
      <c r="D145" s="40" t="b">
        <v>1</v>
      </c>
      <c r="E145" s="41" t="s">
        <v>11</v>
      </c>
      <c r="F145" s="40" t="s">
        <v>800</v>
      </c>
      <c r="G145" s="39" t="s">
        <v>433</v>
      </c>
      <c r="H145" s="39" t="s">
        <v>1573</v>
      </c>
      <c r="I145" s="41" t="s">
        <v>467</v>
      </c>
      <c r="J145" s="40" t="s">
        <v>469</v>
      </c>
      <c r="K145" s="40" t="s">
        <v>468</v>
      </c>
      <c r="L145" s="16">
        <v>3660</v>
      </c>
      <c r="M145" s="27">
        <f>+L145+L146</f>
        <v>5465</v>
      </c>
      <c r="N145" s="16">
        <v>3660</v>
      </c>
      <c r="O145" s="16">
        <f>+N145+N146</f>
        <v>5465</v>
      </c>
    </row>
    <row r="146" spans="1:15" s="44" customFormat="1" x14ac:dyDescent="0.2">
      <c r="A146" s="45" t="s">
        <v>464</v>
      </c>
      <c r="B146" s="39" t="s">
        <v>465</v>
      </c>
      <c r="C146" s="39" t="s">
        <v>466</v>
      </c>
      <c r="D146" s="40" t="b">
        <v>1</v>
      </c>
      <c r="E146" s="41" t="s">
        <v>11</v>
      </c>
      <c r="F146" s="40" t="s">
        <v>800</v>
      </c>
      <c r="G146" s="39" t="s">
        <v>433</v>
      </c>
      <c r="H146" s="39" t="s">
        <v>1573</v>
      </c>
      <c r="I146" s="41" t="s">
        <v>470</v>
      </c>
      <c r="J146" s="40" t="s">
        <v>472</v>
      </c>
      <c r="K146" s="40" t="s">
        <v>471</v>
      </c>
      <c r="L146" s="16">
        <v>1805</v>
      </c>
      <c r="M146" s="27"/>
      <c r="N146" s="16">
        <v>1805</v>
      </c>
      <c r="O146" s="16"/>
    </row>
    <row r="147" spans="1:15" s="44" customFormat="1" x14ac:dyDescent="0.2">
      <c r="A147" s="45" t="s">
        <v>473</v>
      </c>
      <c r="B147" s="39" t="s">
        <v>474</v>
      </c>
      <c r="C147" s="39" t="s">
        <v>475</v>
      </c>
      <c r="D147" s="40" t="b">
        <v>1</v>
      </c>
      <c r="E147" s="41" t="s">
        <v>11</v>
      </c>
      <c r="F147" s="40" t="s">
        <v>800</v>
      </c>
      <c r="G147" s="39" t="s">
        <v>433</v>
      </c>
      <c r="H147" s="39" t="s">
        <v>1573</v>
      </c>
      <c r="I147" s="41" t="s">
        <v>476</v>
      </c>
      <c r="J147" s="40" t="s">
        <v>478</v>
      </c>
      <c r="K147" s="40" t="s">
        <v>477</v>
      </c>
      <c r="L147" s="16">
        <v>3800</v>
      </c>
      <c r="M147" s="27">
        <f>+L147+L148</f>
        <v>5670</v>
      </c>
      <c r="N147" s="16">
        <v>3800</v>
      </c>
      <c r="O147" s="16">
        <f>+N147+N148</f>
        <v>5670</v>
      </c>
    </row>
    <row r="148" spans="1:15" s="44" customFormat="1" x14ac:dyDescent="0.2">
      <c r="A148" s="45" t="s">
        <v>473</v>
      </c>
      <c r="B148" s="39" t="s">
        <v>474</v>
      </c>
      <c r="C148" s="39" t="s">
        <v>475</v>
      </c>
      <c r="D148" s="40" t="b">
        <v>1</v>
      </c>
      <c r="E148" s="41" t="s">
        <v>11</v>
      </c>
      <c r="F148" s="40" t="s">
        <v>800</v>
      </c>
      <c r="G148" s="39" t="s">
        <v>433</v>
      </c>
      <c r="H148" s="39" t="s">
        <v>1573</v>
      </c>
      <c r="I148" s="41" t="s">
        <v>479</v>
      </c>
      <c r="J148" s="40" t="s">
        <v>481</v>
      </c>
      <c r="K148" s="40" t="s">
        <v>480</v>
      </c>
      <c r="L148" s="16">
        <v>1870</v>
      </c>
      <c r="M148" s="27"/>
      <c r="N148" s="16">
        <v>1870</v>
      </c>
      <c r="O148" s="16"/>
    </row>
    <row r="149" spans="1:15" s="44" customFormat="1" x14ac:dyDescent="0.2">
      <c r="A149" s="45" t="s">
        <v>1540</v>
      </c>
      <c r="B149" s="39" t="s">
        <v>1574</v>
      </c>
      <c r="C149" s="39" t="s">
        <v>1575</v>
      </c>
      <c r="D149" s="40" t="b">
        <v>1</v>
      </c>
      <c r="E149" s="41" t="s">
        <v>11</v>
      </c>
      <c r="F149" s="40" t="s">
        <v>800</v>
      </c>
      <c r="G149" s="39" t="s">
        <v>433</v>
      </c>
      <c r="H149" s="39" t="s">
        <v>1573</v>
      </c>
      <c r="I149" s="41" t="s">
        <v>484</v>
      </c>
      <c r="J149" s="40" t="s">
        <v>486</v>
      </c>
      <c r="K149" s="40" t="s">
        <v>485</v>
      </c>
      <c r="L149" s="16">
        <v>4995</v>
      </c>
      <c r="M149" s="27">
        <f>+L149+L150</f>
        <v>7545</v>
      </c>
      <c r="N149" s="16">
        <v>4995</v>
      </c>
      <c r="O149" s="16">
        <f>+N149+N150</f>
        <v>7545</v>
      </c>
    </row>
    <row r="150" spans="1:15" s="44" customFormat="1" x14ac:dyDescent="0.2">
      <c r="A150" s="45" t="s">
        <v>1540</v>
      </c>
      <c r="B150" s="39" t="s">
        <v>1574</v>
      </c>
      <c r="C150" s="39" t="s">
        <v>1575</v>
      </c>
      <c r="D150" s="40" t="b">
        <v>1</v>
      </c>
      <c r="E150" s="41" t="s">
        <v>11</v>
      </c>
      <c r="F150" s="40" t="s">
        <v>800</v>
      </c>
      <c r="G150" s="39" t="s">
        <v>433</v>
      </c>
      <c r="H150" s="39" t="s">
        <v>1573</v>
      </c>
      <c r="I150" s="41" t="s">
        <v>487</v>
      </c>
      <c r="J150" s="40" t="s">
        <v>489</v>
      </c>
      <c r="K150" s="40" t="s">
        <v>488</v>
      </c>
      <c r="L150" s="16">
        <v>2550</v>
      </c>
      <c r="M150" s="27"/>
      <c r="N150" s="16">
        <v>2550</v>
      </c>
      <c r="O150" s="16"/>
    </row>
    <row r="151" spans="1:15" s="44" customFormat="1" x14ac:dyDescent="0.2">
      <c r="A151" s="45" t="s">
        <v>1541</v>
      </c>
      <c r="B151" s="39" t="s">
        <v>1576</v>
      </c>
      <c r="C151" s="39" t="s">
        <v>1577</v>
      </c>
      <c r="D151" s="40" t="b">
        <v>1</v>
      </c>
      <c r="E151" s="41" t="s">
        <v>11</v>
      </c>
      <c r="F151" s="40" t="s">
        <v>800</v>
      </c>
      <c r="G151" s="39" t="s">
        <v>433</v>
      </c>
      <c r="H151" s="39" t="s">
        <v>1573</v>
      </c>
      <c r="I151" s="41" t="s">
        <v>492</v>
      </c>
      <c r="J151" s="40" t="s">
        <v>494</v>
      </c>
      <c r="K151" s="40" t="s">
        <v>493</v>
      </c>
      <c r="L151" s="16">
        <v>6580</v>
      </c>
      <c r="M151" s="27">
        <f>+L151+L152</f>
        <v>9915</v>
      </c>
      <c r="N151" s="16">
        <v>6580</v>
      </c>
      <c r="O151" s="16">
        <f>+N151+N152</f>
        <v>9915</v>
      </c>
    </row>
    <row r="152" spans="1:15" s="44" customFormat="1" x14ac:dyDescent="0.2">
      <c r="A152" s="45" t="s">
        <v>1541</v>
      </c>
      <c r="B152" s="39" t="s">
        <v>1576</v>
      </c>
      <c r="C152" s="39" t="s">
        <v>1577</v>
      </c>
      <c r="D152" s="40" t="b">
        <v>1</v>
      </c>
      <c r="E152" s="41" t="s">
        <v>11</v>
      </c>
      <c r="F152" s="40" t="s">
        <v>800</v>
      </c>
      <c r="G152" s="39" t="s">
        <v>433</v>
      </c>
      <c r="H152" s="39" t="s">
        <v>1573</v>
      </c>
      <c r="I152" s="41" t="s">
        <v>495</v>
      </c>
      <c r="J152" s="40" t="s">
        <v>497</v>
      </c>
      <c r="K152" s="40" t="s">
        <v>496</v>
      </c>
      <c r="L152" s="16">
        <v>3335</v>
      </c>
      <c r="M152" s="27"/>
      <c r="N152" s="16">
        <v>3335</v>
      </c>
      <c r="O152" s="16"/>
    </row>
    <row r="153" spans="1:15" s="44" customFormat="1" x14ac:dyDescent="0.2">
      <c r="A153" s="45" t="s">
        <v>1542</v>
      </c>
      <c r="B153" s="39" t="s">
        <v>1578</v>
      </c>
      <c r="C153" s="39" t="s">
        <v>1579</v>
      </c>
      <c r="D153" s="40" t="b">
        <v>1</v>
      </c>
      <c r="E153" s="41" t="s">
        <v>11</v>
      </c>
      <c r="F153" s="40" t="s">
        <v>800</v>
      </c>
      <c r="G153" s="39" t="s">
        <v>433</v>
      </c>
      <c r="H153" s="39" t="s">
        <v>1573</v>
      </c>
      <c r="I153" s="41" t="s">
        <v>500</v>
      </c>
      <c r="J153" s="40" t="s">
        <v>502</v>
      </c>
      <c r="K153" s="40" t="s">
        <v>501</v>
      </c>
      <c r="L153" s="16">
        <v>7960</v>
      </c>
      <c r="M153" s="27">
        <f>+L153+L154</f>
        <v>11975</v>
      </c>
      <c r="N153" s="16">
        <v>7960</v>
      </c>
      <c r="O153" s="16">
        <f>+N153+N154</f>
        <v>11975</v>
      </c>
    </row>
    <row r="154" spans="1:15" s="44" customFormat="1" x14ac:dyDescent="0.2">
      <c r="A154" s="45" t="s">
        <v>1542</v>
      </c>
      <c r="B154" s="39" t="s">
        <v>1578</v>
      </c>
      <c r="C154" s="39" t="s">
        <v>1579</v>
      </c>
      <c r="D154" s="40" t="b">
        <v>1</v>
      </c>
      <c r="E154" s="41" t="s">
        <v>11</v>
      </c>
      <c r="F154" s="40" t="s">
        <v>800</v>
      </c>
      <c r="G154" s="39" t="s">
        <v>433</v>
      </c>
      <c r="H154" s="39" t="s">
        <v>1573</v>
      </c>
      <c r="I154" s="41" t="s">
        <v>503</v>
      </c>
      <c r="J154" s="40" t="s">
        <v>505</v>
      </c>
      <c r="K154" s="40" t="s">
        <v>504</v>
      </c>
      <c r="L154" s="16">
        <v>4015</v>
      </c>
      <c r="M154" s="27"/>
      <c r="N154" s="16">
        <v>4015</v>
      </c>
      <c r="O154" s="16"/>
    </row>
    <row r="155" spans="1:15" s="44" customFormat="1" x14ac:dyDescent="0.2">
      <c r="A155" s="45" t="s">
        <v>1543</v>
      </c>
      <c r="B155" s="39" t="s">
        <v>1580</v>
      </c>
      <c r="C155" s="39" t="s">
        <v>1581</v>
      </c>
      <c r="D155" s="40" t="b">
        <v>1</v>
      </c>
      <c r="E155" s="41" t="s">
        <v>11</v>
      </c>
      <c r="F155" s="40" t="s">
        <v>800</v>
      </c>
      <c r="G155" s="39" t="s">
        <v>433</v>
      </c>
      <c r="H155" s="39" t="s">
        <v>1573</v>
      </c>
      <c r="I155" s="41" t="s">
        <v>508</v>
      </c>
      <c r="J155" s="40" t="s">
        <v>510</v>
      </c>
      <c r="K155" s="40" t="s">
        <v>509</v>
      </c>
      <c r="L155" s="16">
        <v>8855</v>
      </c>
      <c r="M155" s="27">
        <f>+L155+L156</f>
        <v>13310</v>
      </c>
      <c r="N155" s="16">
        <v>8855</v>
      </c>
      <c r="O155" s="16">
        <f>+N155+N156</f>
        <v>13310</v>
      </c>
    </row>
    <row r="156" spans="1:15" s="44" customFormat="1" x14ac:dyDescent="0.2">
      <c r="A156" s="45" t="s">
        <v>1543</v>
      </c>
      <c r="B156" s="39" t="s">
        <v>1580</v>
      </c>
      <c r="C156" s="39" t="s">
        <v>1581</v>
      </c>
      <c r="D156" s="40" t="b">
        <v>1</v>
      </c>
      <c r="E156" s="41" t="s">
        <v>11</v>
      </c>
      <c r="F156" s="40" t="s">
        <v>800</v>
      </c>
      <c r="G156" s="39" t="s">
        <v>433</v>
      </c>
      <c r="H156" s="39" t="s">
        <v>1573</v>
      </c>
      <c r="I156" s="41" t="s">
        <v>511</v>
      </c>
      <c r="J156" s="40" t="s">
        <v>513</v>
      </c>
      <c r="K156" s="40" t="s">
        <v>512</v>
      </c>
      <c r="L156" s="16">
        <v>4455</v>
      </c>
      <c r="M156" s="27"/>
      <c r="N156" s="16">
        <v>4455</v>
      </c>
      <c r="O156" s="16"/>
    </row>
    <row r="157" spans="1:15" s="44" customFormat="1" x14ac:dyDescent="0.2">
      <c r="A157" s="45" t="s">
        <v>1544</v>
      </c>
      <c r="B157" s="39" t="s">
        <v>1582</v>
      </c>
      <c r="C157" s="39" t="s">
        <v>1583</v>
      </c>
      <c r="D157" s="40" t="b">
        <v>1</v>
      </c>
      <c r="E157" s="41" t="s">
        <v>11</v>
      </c>
      <c r="F157" s="40" t="s">
        <v>800</v>
      </c>
      <c r="G157" s="39" t="s">
        <v>433</v>
      </c>
      <c r="H157" s="39" t="s">
        <v>1573</v>
      </c>
      <c r="I157" s="41" t="s">
        <v>516</v>
      </c>
      <c r="J157" s="40" t="s">
        <v>518</v>
      </c>
      <c r="K157" s="40" t="s">
        <v>517</v>
      </c>
      <c r="L157" s="16">
        <v>10030</v>
      </c>
      <c r="M157" s="27">
        <f>+L157+L158</f>
        <v>15065</v>
      </c>
      <c r="N157" s="16">
        <v>10030</v>
      </c>
      <c r="O157" s="16">
        <f>+N157+N158</f>
        <v>15065</v>
      </c>
    </row>
    <row r="158" spans="1:15" s="44" customFormat="1" x14ac:dyDescent="0.2">
      <c r="A158" s="45" t="s">
        <v>1544</v>
      </c>
      <c r="B158" s="39" t="s">
        <v>1582</v>
      </c>
      <c r="C158" s="39" t="s">
        <v>1583</v>
      </c>
      <c r="D158" s="40" t="b">
        <v>1</v>
      </c>
      <c r="E158" s="41" t="s">
        <v>11</v>
      </c>
      <c r="F158" s="40" t="s">
        <v>800</v>
      </c>
      <c r="G158" s="39" t="s">
        <v>433</v>
      </c>
      <c r="H158" s="39" t="s">
        <v>1573</v>
      </c>
      <c r="I158" s="41" t="s">
        <v>519</v>
      </c>
      <c r="J158" s="40" t="s">
        <v>521</v>
      </c>
      <c r="K158" s="40" t="s">
        <v>520</v>
      </c>
      <c r="L158" s="16">
        <v>5035</v>
      </c>
      <c r="M158" s="27"/>
      <c r="N158" s="16">
        <v>5035</v>
      </c>
      <c r="O158" s="16"/>
    </row>
    <row r="159" spans="1:15" s="44" customFormat="1" x14ac:dyDescent="0.2">
      <c r="A159" s="45" t="s">
        <v>1119</v>
      </c>
      <c r="B159" s="39" t="s">
        <v>1120</v>
      </c>
      <c r="C159" s="39" t="s">
        <v>1121</v>
      </c>
      <c r="D159" s="40" t="b">
        <v>0</v>
      </c>
      <c r="E159" s="41" t="s">
        <v>11</v>
      </c>
      <c r="F159" s="40" t="s">
        <v>800</v>
      </c>
      <c r="G159" s="39" t="s">
        <v>1114</v>
      </c>
      <c r="H159" s="39" t="s">
        <v>1122</v>
      </c>
      <c r="I159" s="41"/>
      <c r="J159" s="41"/>
      <c r="K159" s="41"/>
      <c r="L159" s="15">
        <v>29050</v>
      </c>
      <c r="M159" s="27">
        <f t="shared" ref="M159:M170" si="8">+L159</f>
        <v>29050</v>
      </c>
      <c r="N159" s="16">
        <v>29050</v>
      </c>
      <c r="O159" s="16">
        <f t="shared" ref="O159:O170" si="9">+N159</f>
        <v>29050</v>
      </c>
    </row>
    <row r="160" spans="1:15" s="44" customFormat="1" x14ac:dyDescent="0.2">
      <c r="A160" s="45" t="s">
        <v>1123</v>
      </c>
      <c r="B160" s="39" t="s">
        <v>1124</v>
      </c>
      <c r="C160" s="39" t="s">
        <v>1125</v>
      </c>
      <c r="D160" s="40" t="b">
        <v>0</v>
      </c>
      <c r="E160" s="41" t="s">
        <v>11</v>
      </c>
      <c r="F160" s="40" t="s">
        <v>800</v>
      </c>
      <c r="G160" s="39" t="s">
        <v>1114</v>
      </c>
      <c r="H160" s="39" t="s">
        <v>1115</v>
      </c>
      <c r="I160" s="41"/>
      <c r="J160" s="41"/>
      <c r="K160" s="41"/>
      <c r="L160" s="15">
        <v>22500</v>
      </c>
      <c r="M160" s="27">
        <f t="shared" si="8"/>
        <v>22500</v>
      </c>
      <c r="N160" s="16">
        <v>22500</v>
      </c>
      <c r="O160" s="16">
        <f t="shared" si="9"/>
        <v>22500</v>
      </c>
    </row>
    <row r="161" spans="1:15" s="44" customFormat="1" x14ac:dyDescent="0.2">
      <c r="A161" s="45" t="s">
        <v>1126</v>
      </c>
      <c r="B161" s="39" t="s">
        <v>1127</v>
      </c>
      <c r="C161" s="39" t="s">
        <v>1128</v>
      </c>
      <c r="D161" s="40" t="b">
        <v>0</v>
      </c>
      <c r="E161" s="41" t="s">
        <v>11</v>
      </c>
      <c r="F161" s="40" t="s">
        <v>800</v>
      </c>
      <c r="G161" s="39" t="s">
        <v>1114</v>
      </c>
      <c r="H161" s="39" t="s">
        <v>1122</v>
      </c>
      <c r="I161" s="41"/>
      <c r="J161" s="41"/>
      <c r="K161" s="41"/>
      <c r="L161" s="15">
        <v>29800</v>
      </c>
      <c r="M161" s="27">
        <f t="shared" si="8"/>
        <v>29800</v>
      </c>
      <c r="N161" s="16">
        <v>29800</v>
      </c>
      <c r="O161" s="16">
        <f t="shared" si="9"/>
        <v>29800</v>
      </c>
    </row>
    <row r="162" spans="1:15" s="44" customFormat="1" x14ac:dyDescent="0.2">
      <c r="A162" s="45" t="s">
        <v>1129</v>
      </c>
      <c r="B162" s="39" t="s">
        <v>1130</v>
      </c>
      <c r="C162" s="39" t="s">
        <v>1131</v>
      </c>
      <c r="D162" s="40" t="b">
        <v>0</v>
      </c>
      <c r="E162" s="41" t="s">
        <v>11</v>
      </c>
      <c r="F162" s="40" t="s">
        <v>800</v>
      </c>
      <c r="G162" s="39" t="s">
        <v>1114</v>
      </c>
      <c r="H162" s="39" t="s">
        <v>1115</v>
      </c>
      <c r="I162" s="41"/>
      <c r="J162" s="41"/>
      <c r="K162" s="41"/>
      <c r="L162" s="15">
        <v>23500</v>
      </c>
      <c r="M162" s="27">
        <f t="shared" si="8"/>
        <v>23500</v>
      </c>
      <c r="N162" s="16">
        <v>23500</v>
      </c>
      <c r="O162" s="16">
        <f t="shared" si="9"/>
        <v>23500</v>
      </c>
    </row>
    <row r="163" spans="1:15" s="44" customFormat="1" x14ac:dyDescent="0.2">
      <c r="A163" s="45" t="s">
        <v>1111</v>
      </c>
      <c r="B163" s="39" t="s">
        <v>1112</v>
      </c>
      <c r="C163" s="39" t="s">
        <v>1113</v>
      </c>
      <c r="D163" s="40" t="b">
        <v>0</v>
      </c>
      <c r="E163" s="41" t="s">
        <v>11</v>
      </c>
      <c r="F163" s="40" t="s">
        <v>800</v>
      </c>
      <c r="G163" s="39" t="s">
        <v>1114</v>
      </c>
      <c r="H163" s="39" t="s">
        <v>1115</v>
      </c>
      <c r="I163" s="41"/>
      <c r="J163" s="41"/>
      <c r="K163" s="41"/>
      <c r="L163" s="15">
        <v>37500</v>
      </c>
      <c r="M163" s="27">
        <f t="shared" si="8"/>
        <v>37500</v>
      </c>
      <c r="N163" s="16">
        <v>37500</v>
      </c>
      <c r="O163" s="16">
        <f t="shared" si="9"/>
        <v>37500</v>
      </c>
    </row>
    <row r="164" spans="1:15" s="44" customFormat="1" x14ac:dyDescent="0.2">
      <c r="A164" s="45" t="s">
        <v>1116</v>
      </c>
      <c r="B164" s="39" t="s">
        <v>1117</v>
      </c>
      <c r="C164" s="39" t="s">
        <v>1118</v>
      </c>
      <c r="D164" s="40" t="b">
        <v>0</v>
      </c>
      <c r="E164" s="41" t="s">
        <v>11</v>
      </c>
      <c r="F164" s="40" t="s">
        <v>800</v>
      </c>
      <c r="G164" s="39" t="s">
        <v>1114</v>
      </c>
      <c r="H164" s="39" t="s">
        <v>1115</v>
      </c>
      <c r="I164" s="41"/>
      <c r="J164" s="41"/>
      <c r="K164" s="41"/>
      <c r="L164" s="15">
        <v>40500</v>
      </c>
      <c r="M164" s="27">
        <f t="shared" si="8"/>
        <v>40500</v>
      </c>
      <c r="N164" s="16">
        <v>40500</v>
      </c>
      <c r="O164" s="16">
        <f t="shared" si="9"/>
        <v>40500</v>
      </c>
    </row>
    <row r="165" spans="1:15" s="44" customFormat="1" x14ac:dyDescent="0.2">
      <c r="A165" s="45" t="s">
        <v>1135</v>
      </c>
      <c r="B165" s="39" t="s">
        <v>1136</v>
      </c>
      <c r="C165" s="39" t="s">
        <v>1137</v>
      </c>
      <c r="D165" s="40" t="b">
        <v>0</v>
      </c>
      <c r="E165" s="41" t="s">
        <v>11</v>
      </c>
      <c r="F165" s="40" t="s">
        <v>800</v>
      </c>
      <c r="G165" s="39" t="s">
        <v>1114</v>
      </c>
      <c r="H165" s="39" t="s">
        <v>1122</v>
      </c>
      <c r="I165" s="41"/>
      <c r="J165" s="41"/>
      <c r="K165" s="41"/>
      <c r="L165" s="15">
        <v>30550</v>
      </c>
      <c r="M165" s="27">
        <f t="shared" si="8"/>
        <v>30550</v>
      </c>
      <c r="N165" s="16">
        <v>30550</v>
      </c>
      <c r="O165" s="16">
        <f t="shared" si="9"/>
        <v>30550</v>
      </c>
    </row>
    <row r="166" spans="1:15" s="44" customFormat="1" x14ac:dyDescent="0.2">
      <c r="A166" s="45" t="s">
        <v>1138</v>
      </c>
      <c r="B166" s="39" t="s">
        <v>1139</v>
      </c>
      <c r="C166" s="39" t="s">
        <v>1140</v>
      </c>
      <c r="D166" s="40" t="b">
        <v>0</v>
      </c>
      <c r="E166" s="41" t="s">
        <v>11</v>
      </c>
      <c r="F166" s="40" t="s">
        <v>800</v>
      </c>
      <c r="G166" s="39" t="s">
        <v>1114</v>
      </c>
      <c r="H166" s="39" t="s">
        <v>1115</v>
      </c>
      <c r="I166" s="41"/>
      <c r="J166" s="41"/>
      <c r="K166" s="41"/>
      <c r="L166" s="15">
        <v>29750</v>
      </c>
      <c r="M166" s="27">
        <f t="shared" si="8"/>
        <v>29750</v>
      </c>
      <c r="N166" s="16">
        <v>29750</v>
      </c>
      <c r="O166" s="16">
        <f t="shared" si="9"/>
        <v>29750</v>
      </c>
    </row>
    <row r="167" spans="1:15" s="44" customFormat="1" x14ac:dyDescent="0.2">
      <c r="A167" s="45" t="s">
        <v>1132</v>
      </c>
      <c r="B167" s="39" t="s">
        <v>1133</v>
      </c>
      <c r="C167" s="39" t="s">
        <v>1134</v>
      </c>
      <c r="D167" s="40" t="b">
        <v>0</v>
      </c>
      <c r="E167" s="41" t="s">
        <v>11</v>
      </c>
      <c r="F167" s="40" t="s">
        <v>800</v>
      </c>
      <c r="G167" s="39" t="s">
        <v>1114</v>
      </c>
      <c r="H167" s="39" t="s">
        <v>1115</v>
      </c>
      <c r="I167" s="41"/>
      <c r="J167" s="41"/>
      <c r="K167" s="41"/>
      <c r="L167" s="15">
        <v>62000</v>
      </c>
      <c r="M167" s="27">
        <f t="shared" si="8"/>
        <v>62000</v>
      </c>
      <c r="N167" s="16">
        <v>62000</v>
      </c>
      <c r="O167" s="16">
        <f t="shared" si="9"/>
        <v>62000</v>
      </c>
    </row>
    <row r="168" spans="1:15" s="44" customFormat="1" x14ac:dyDescent="0.2">
      <c r="A168" s="45" t="s">
        <v>1145</v>
      </c>
      <c r="B168" s="39" t="s">
        <v>1146</v>
      </c>
      <c r="C168" s="39" t="s">
        <v>1147</v>
      </c>
      <c r="D168" s="40" t="b">
        <v>0</v>
      </c>
      <c r="E168" s="41" t="s">
        <v>11</v>
      </c>
      <c r="F168" s="40" t="s">
        <v>800</v>
      </c>
      <c r="G168" s="39" t="s">
        <v>1114</v>
      </c>
      <c r="H168" s="39" t="s">
        <v>1148</v>
      </c>
      <c r="I168" s="41"/>
      <c r="J168" s="41"/>
      <c r="K168" s="41"/>
      <c r="L168" s="15">
        <v>4990</v>
      </c>
      <c r="M168" s="27">
        <f t="shared" si="8"/>
        <v>4990</v>
      </c>
      <c r="N168" s="16">
        <v>4990</v>
      </c>
      <c r="O168" s="16">
        <f t="shared" si="9"/>
        <v>4990</v>
      </c>
    </row>
    <row r="169" spans="1:15" s="44" customFormat="1" x14ac:dyDescent="0.2">
      <c r="A169" s="45" t="s">
        <v>1149</v>
      </c>
      <c r="B169" s="39" t="s">
        <v>1150</v>
      </c>
      <c r="C169" s="39" t="s">
        <v>1151</v>
      </c>
      <c r="D169" s="40" t="b">
        <v>0</v>
      </c>
      <c r="E169" s="41" t="s">
        <v>11</v>
      </c>
      <c r="F169" s="40" t="s">
        <v>800</v>
      </c>
      <c r="G169" s="39" t="s">
        <v>1114</v>
      </c>
      <c r="H169" s="39" t="s">
        <v>1148</v>
      </c>
      <c r="I169" s="41"/>
      <c r="J169" s="41"/>
      <c r="K169" s="41"/>
      <c r="L169" s="15">
        <v>5400</v>
      </c>
      <c r="M169" s="27">
        <f t="shared" si="8"/>
        <v>5400</v>
      </c>
      <c r="N169" s="16">
        <v>5400</v>
      </c>
      <c r="O169" s="16">
        <f t="shared" si="9"/>
        <v>5400</v>
      </c>
    </row>
    <row r="170" spans="1:15" s="44" customFormat="1" x14ac:dyDescent="0.2">
      <c r="A170" s="45" t="s">
        <v>1141</v>
      </c>
      <c r="B170" s="39" t="s">
        <v>1142</v>
      </c>
      <c r="C170" s="39" t="s">
        <v>1143</v>
      </c>
      <c r="D170" s="40" t="b">
        <v>0</v>
      </c>
      <c r="E170" s="41" t="s">
        <v>11</v>
      </c>
      <c r="F170" s="40" t="s">
        <v>800</v>
      </c>
      <c r="G170" s="39" t="s">
        <v>1114</v>
      </c>
      <c r="H170" s="39" t="s">
        <v>1144</v>
      </c>
      <c r="I170" s="41"/>
      <c r="J170" s="41"/>
      <c r="K170" s="41"/>
      <c r="L170" s="15">
        <v>6320</v>
      </c>
      <c r="M170" s="27">
        <f t="shared" si="8"/>
        <v>6320</v>
      </c>
      <c r="N170" s="16">
        <v>6320</v>
      </c>
      <c r="O170" s="16">
        <f t="shared" si="9"/>
        <v>6320</v>
      </c>
    </row>
    <row r="171" spans="1:15" s="44" customFormat="1" x14ac:dyDescent="0.2">
      <c r="A171" s="45" t="s">
        <v>1291</v>
      </c>
      <c r="B171" s="39" t="s">
        <v>1292</v>
      </c>
      <c r="C171" s="39" t="s">
        <v>1293</v>
      </c>
      <c r="D171" s="40" t="b">
        <v>0</v>
      </c>
      <c r="E171" s="41" t="s">
        <v>11</v>
      </c>
      <c r="F171" s="40" t="s">
        <v>800</v>
      </c>
      <c r="G171" s="39" t="s">
        <v>1155</v>
      </c>
      <c r="H171" s="39" t="s">
        <v>1156</v>
      </c>
      <c r="I171" s="41"/>
      <c r="J171" s="41"/>
      <c r="K171" s="41"/>
      <c r="L171" s="15">
        <v>30</v>
      </c>
      <c r="M171" s="27">
        <f>+L171</f>
        <v>30</v>
      </c>
      <c r="N171" s="16">
        <v>30</v>
      </c>
      <c r="O171" s="16">
        <f>+N171</f>
        <v>30</v>
      </c>
    </row>
    <row r="172" spans="1:15" s="44" customFormat="1" x14ac:dyDescent="0.2">
      <c r="A172" s="45" t="s">
        <v>1248</v>
      </c>
      <c r="B172" s="39" t="s">
        <v>1249</v>
      </c>
      <c r="C172" s="39" t="s">
        <v>1250</v>
      </c>
      <c r="D172" s="40" t="b">
        <v>0</v>
      </c>
      <c r="E172" s="41" t="s">
        <v>11</v>
      </c>
      <c r="F172" s="40" t="s">
        <v>800</v>
      </c>
      <c r="G172" s="39" t="s">
        <v>1155</v>
      </c>
      <c r="H172" s="39" t="s">
        <v>1156</v>
      </c>
      <c r="I172" s="41"/>
      <c r="J172" s="41"/>
      <c r="K172" s="41"/>
      <c r="L172" s="15">
        <v>35</v>
      </c>
      <c r="M172" s="27">
        <f>+L172</f>
        <v>35</v>
      </c>
      <c r="N172" s="16">
        <v>35</v>
      </c>
      <c r="O172" s="16">
        <f>+N172</f>
        <v>35</v>
      </c>
    </row>
    <row r="173" spans="1:15" s="44" customFormat="1" x14ac:dyDescent="0.2">
      <c r="A173" s="45" t="s">
        <v>1152</v>
      </c>
      <c r="B173" s="39" t="s">
        <v>1153</v>
      </c>
      <c r="C173" s="39" t="s">
        <v>1154</v>
      </c>
      <c r="D173" s="40" t="b">
        <v>1</v>
      </c>
      <c r="E173" s="41" t="s">
        <v>11</v>
      </c>
      <c r="F173" s="40" t="s">
        <v>800</v>
      </c>
      <c r="G173" s="39" t="s">
        <v>1155</v>
      </c>
      <c r="H173" s="39" t="s">
        <v>1156</v>
      </c>
      <c r="I173" s="41" t="s">
        <v>1157</v>
      </c>
      <c r="J173" s="40" t="s">
        <v>1159</v>
      </c>
      <c r="K173" s="40" t="s">
        <v>1158</v>
      </c>
      <c r="L173" s="16">
        <v>50</v>
      </c>
      <c r="M173" s="27">
        <f>+L173+L174</f>
        <v>100</v>
      </c>
      <c r="N173" s="16">
        <v>50</v>
      </c>
      <c r="O173" s="16">
        <f>+N173+N174</f>
        <v>100</v>
      </c>
    </row>
    <row r="174" spans="1:15" s="44" customFormat="1" x14ac:dyDescent="0.2">
      <c r="A174" s="45" t="s">
        <v>1152</v>
      </c>
      <c r="B174" s="39" t="s">
        <v>1153</v>
      </c>
      <c r="C174" s="39" t="s">
        <v>1154</v>
      </c>
      <c r="D174" s="40" t="b">
        <v>1</v>
      </c>
      <c r="E174" s="41" t="s">
        <v>11</v>
      </c>
      <c r="F174" s="40" t="s">
        <v>800</v>
      </c>
      <c r="G174" s="39" t="s">
        <v>1155</v>
      </c>
      <c r="H174" s="39" t="s">
        <v>1156</v>
      </c>
      <c r="I174" s="41" t="s">
        <v>1160</v>
      </c>
      <c r="J174" s="40" t="s">
        <v>1162</v>
      </c>
      <c r="K174" s="40" t="s">
        <v>1161</v>
      </c>
      <c r="L174" s="16">
        <v>50</v>
      </c>
      <c r="M174" s="27"/>
      <c r="N174" s="16">
        <v>50</v>
      </c>
      <c r="O174" s="16"/>
    </row>
    <row r="175" spans="1:15" s="44" customFormat="1" x14ac:dyDescent="0.2">
      <c r="A175" s="45" t="s">
        <v>1163</v>
      </c>
      <c r="B175" s="39" t="s">
        <v>1164</v>
      </c>
      <c r="C175" s="39" t="s">
        <v>1165</v>
      </c>
      <c r="D175" s="40" t="b">
        <v>1</v>
      </c>
      <c r="E175" s="41" t="s">
        <v>11</v>
      </c>
      <c r="F175" s="40" t="s">
        <v>800</v>
      </c>
      <c r="G175" s="39" t="s">
        <v>1155</v>
      </c>
      <c r="H175" s="39" t="s">
        <v>1166</v>
      </c>
      <c r="I175" s="41" t="s">
        <v>1167</v>
      </c>
      <c r="J175" s="40" t="s">
        <v>1169</v>
      </c>
      <c r="K175" s="40" t="s">
        <v>1168</v>
      </c>
      <c r="L175" s="16">
        <v>130</v>
      </c>
      <c r="M175" s="27">
        <f>+L175+L176</f>
        <v>1035</v>
      </c>
      <c r="N175" s="16">
        <v>130</v>
      </c>
      <c r="O175" s="16">
        <f>+N175+N176</f>
        <v>1035</v>
      </c>
    </row>
    <row r="176" spans="1:15" s="44" customFormat="1" x14ac:dyDescent="0.2">
      <c r="A176" s="45" t="s">
        <v>1163</v>
      </c>
      <c r="B176" s="39" t="s">
        <v>1164</v>
      </c>
      <c r="C176" s="39" t="s">
        <v>1165</v>
      </c>
      <c r="D176" s="40" t="b">
        <v>1</v>
      </c>
      <c r="E176" s="41" t="s">
        <v>11</v>
      </c>
      <c r="F176" s="40" t="s">
        <v>800</v>
      </c>
      <c r="G176" s="39" t="s">
        <v>1155</v>
      </c>
      <c r="H176" s="39" t="s">
        <v>1166</v>
      </c>
      <c r="I176" s="41" t="s">
        <v>1170</v>
      </c>
      <c r="J176" s="40" t="s">
        <v>1172</v>
      </c>
      <c r="K176" s="40" t="s">
        <v>1171</v>
      </c>
      <c r="L176" s="16">
        <v>905</v>
      </c>
      <c r="M176" s="27"/>
      <c r="N176" s="16">
        <v>905</v>
      </c>
      <c r="O176" s="16"/>
    </row>
    <row r="177" spans="1:15" s="44" customFormat="1" x14ac:dyDescent="0.2">
      <c r="A177" s="45" t="s">
        <v>1173</v>
      </c>
      <c r="B177" s="39" t="s">
        <v>1174</v>
      </c>
      <c r="C177" s="39" t="s">
        <v>1175</v>
      </c>
      <c r="D177" s="40" t="b">
        <v>1</v>
      </c>
      <c r="E177" s="41" t="s">
        <v>11</v>
      </c>
      <c r="F177" s="40" t="s">
        <v>800</v>
      </c>
      <c r="G177" s="39" t="s">
        <v>1155</v>
      </c>
      <c r="H177" s="39" t="s">
        <v>1166</v>
      </c>
      <c r="I177" s="41" t="s">
        <v>1167</v>
      </c>
      <c r="J177" s="40" t="s">
        <v>1169</v>
      </c>
      <c r="K177" s="40" t="s">
        <v>1168</v>
      </c>
      <c r="L177" s="16">
        <v>130</v>
      </c>
      <c r="M177" s="27">
        <f>+L177+L178</f>
        <v>1080</v>
      </c>
      <c r="N177" s="16">
        <v>130</v>
      </c>
      <c r="O177" s="16">
        <f>+N177+N178</f>
        <v>1080</v>
      </c>
    </row>
    <row r="178" spans="1:15" s="44" customFormat="1" x14ac:dyDescent="0.2">
      <c r="A178" s="45" t="s">
        <v>1173</v>
      </c>
      <c r="B178" s="39" t="s">
        <v>1174</v>
      </c>
      <c r="C178" s="39" t="s">
        <v>1175</v>
      </c>
      <c r="D178" s="40" t="b">
        <v>1</v>
      </c>
      <c r="E178" s="41" t="s">
        <v>11</v>
      </c>
      <c r="F178" s="40" t="s">
        <v>800</v>
      </c>
      <c r="G178" s="39" t="s">
        <v>1155</v>
      </c>
      <c r="H178" s="39" t="s">
        <v>1166</v>
      </c>
      <c r="I178" s="41" t="s">
        <v>1176</v>
      </c>
      <c r="J178" s="40" t="s">
        <v>1178</v>
      </c>
      <c r="K178" s="40" t="s">
        <v>1177</v>
      </c>
      <c r="L178" s="16">
        <v>950</v>
      </c>
      <c r="M178" s="27"/>
      <c r="N178" s="16">
        <v>950</v>
      </c>
      <c r="O178" s="16"/>
    </row>
    <row r="179" spans="1:15" s="44" customFormat="1" x14ac:dyDescent="0.2">
      <c r="A179" s="45" t="s">
        <v>1179</v>
      </c>
      <c r="B179" s="39" t="s">
        <v>1180</v>
      </c>
      <c r="C179" s="39" t="s">
        <v>1181</v>
      </c>
      <c r="D179" s="40" t="b">
        <v>1</v>
      </c>
      <c r="E179" s="41" t="s">
        <v>11</v>
      </c>
      <c r="F179" s="40" t="s">
        <v>800</v>
      </c>
      <c r="G179" s="39" t="s">
        <v>1155</v>
      </c>
      <c r="H179" s="39" t="s">
        <v>1166</v>
      </c>
      <c r="I179" s="41" t="s">
        <v>1167</v>
      </c>
      <c r="J179" s="40" t="s">
        <v>1169</v>
      </c>
      <c r="K179" s="40" t="s">
        <v>1168</v>
      </c>
      <c r="L179" s="16">
        <v>130</v>
      </c>
      <c r="M179" s="27">
        <f>+L179+L180</f>
        <v>865</v>
      </c>
      <c r="N179" s="16">
        <v>130</v>
      </c>
      <c r="O179" s="16">
        <f>+N179+N180</f>
        <v>865</v>
      </c>
    </row>
    <row r="180" spans="1:15" s="44" customFormat="1" x14ac:dyDescent="0.2">
      <c r="A180" s="45" t="s">
        <v>1179</v>
      </c>
      <c r="B180" s="39" t="s">
        <v>1180</v>
      </c>
      <c r="C180" s="39" t="s">
        <v>1181</v>
      </c>
      <c r="D180" s="40" t="b">
        <v>1</v>
      </c>
      <c r="E180" s="41" t="s">
        <v>11</v>
      </c>
      <c r="F180" s="40" t="s">
        <v>800</v>
      </c>
      <c r="G180" s="39" t="s">
        <v>1155</v>
      </c>
      <c r="H180" s="39" t="s">
        <v>1166</v>
      </c>
      <c r="I180" s="41" t="s">
        <v>1182</v>
      </c>
      <c r="J180" s="40" t="s">
        <v>1184</v>
      </c>
      <c r="K180" s="40" t="s">
        <v>1183</v>
      </c>
      <c r="L180" s="16">
        <v>735</v>
      </c>
      <c r="M180" s="27"/>
      <c r="N180" s="16">
        <v>735</v>
      </c>
      <c r="O180" s="16"/>
    </row>
    <row r="181" spans="1:15" s="44" customFormat="1" x14ac:dyDescent="0.2">
      <c r="A181" s="45" t="s">
        <v>1469</v>
      </c>
      <c r="B181" s="39" t="s">
        <v>1493</v>
      </c>
      <c r="C181" s="39" t="s">
        <v>1494</v>
      </c>
      <c r="D181" s="40" t="b">
        <v>1</v>
      </c>
      <c r="E181" s="41" t="s">
        <v>11</v>
      </c>
      <c r="F181" s="40" t="s">
        <v>800</v>
      </c>
      <c r="G181" s="39" t="s">
        <v>1155</v>
      </c>
      <c r="H181" s="39" t="s">
        <v>1518</v>
      </c>
      <c r="I181" s="41" t="s">
        <v>1521</v>
      </c>
      <c r="J181" s="40" t="s">
        <v>1627</v>
      </c>
      <c r="K181" s="40" t="s">
        <v>1523</v>
      </c>
      <c r="L181" s="16">
        <v>475</v>
      </c>
      <c r="M181" s="27">
        <f>+L181+L182</f>
        <v>560</v>
      </c>
      <c r="N181" s="16">
        <v>475</v>
      </c>
      <c r="O181" s="16">
        <f>+N181+N182</f>
        <v>560</v>
      </c>
    </row>
    <row r="182" spans="1:15" s="44" customFormat="1" x14ac:dyDescent="0.2">
      <c r="A182" s="45" t="s">
        <v>1469</v>
      </c>
      <c r="B182" s="39" t="s">
        <v>1493</v>
      </c>
      <c r="C182" s="39" t="s">
        <v>1494</v>
      </c>
      <c r="D182" s="40" t="b">
        <v>1</v>
      </c>
      <c r="E182" s="41" t="s">
        <v>11</v>
      </c>
      <c r="F182" s="40" t="s">
        <v>800</v>
      </c>
      <c r="G182" s="39" t="s">
        <v>1155</v>
      </c>
      <c r="H182" s="39" t="s">
        <v>1518</v>
      </c>
      <c r="I182" s="41" t="s">
        <v>1522</v>
      </c>
      <c r="J182" s="40" t="s">
        <v>1628</v>
      </c>
      <c r="K182" s="40" t="s">
        <v>1524</v>
      </c>
      <c r="L182" s="16">
        <v>85</v>
      </c>
      <c r="M182" s="27"/>
      <c r="N182" s="16">
        <v>85</v>
      </c>
      <c r="O182" s="16"/>
    </row>
    <row r="183" spans="1:15" s="44" customFormat="1" x14ac:dyDescent="0.2">
      <c r="A183" s="45" t="s">
        <v>1470</v>
      </c>
      <c r="B183" s="39" t="s">
        <v>1495</v>
      </c>
      <c r="C183" s="39" t="s">
        <v>1496</v>
      </c>
      <c r="D183" s="40" t="b">
        <v>1</v>
      </c>
      <c r="E183" s="41" t="s">
        <v>11</v>
      </c>
      <c r="F183" s="40" t="s">
        <v>800</v>
      </c>
      <c r="G183" s="39" t="s">
        <v>1155</v>
      </c>
      <c r="H183" s="39" t="s">
        <v>1519</v>
      </c>
      <c r="I183" s="41" t="s">
        <v>1525</v>
      </c>
      <c r="J183" s="40" t="s">
        <v>1629</v>
      </c>
      <c r="K183" s="40" t="s">
        <v>1527</v>
      </c>
      <c r="L183" s="16">
        <v>630</v>
      </c>
      <c r="M183" s="27">
        <f>+L183+L184</f>
        <v>740</v>
      </c>
      <c r="N183" s="16">
        <v>630</v>
      </c>
      <c r="O183" s="16">
        <f>+N183+N184</f>
        <v>740</v>
      </c>
    </row>
    <row r="184" spans="1:15" s="44" customFormat="1" x14ac:dyDescent="0.2">
      <c r="A184" s="45" t="s">
        <v>1470</v>
      </c>
      <c r="B184" s="39" t="s">
        <v>1495</v>
      </c>
      <c r="C184" s="39" t="s">
        <v>1496</v>
      </c>
      <c r="D184" s="40" t="b">
        <v>1</v>
      </c>
      <c r="E184" s="41" t="s">
        <v>11</v>
      </c>
      <c r="F184" s="40" t="s">
        <v>800</v>
      </c>
      <c r="G184" s="39" t="s">
        <v>1155</v>
      </c>
      <c r="H184" s="39" t="s">
        <v>1519</v>
      </c>
      <c r="I184" s="41" t="s">
        <v>1526</v>
      </c>
      <c r="J184" s="40" t="s">
        <v>1630</v>
      </c>
      <c r="K184" s="40" t="s">
        <v>1528</v>
      </c>
      <c r="L184" s="16">
        <v>110</v>
      </c>
      <c r="M184" s="27"/>
      <c r="N184" s="16">
        <v>110</v>
      </c>
      <c r="O184" s="16"/>
    </row>
    <row r="185" spans="1:15" s="44" customFormat="1" x14ac:dyDescent="0.2">
      <c r="A185" s="45" t="s">
        <v>1471</v>
      </c>
      <c r="B185" s="39" t="s">
        <v>1497</v>
      </c>
      <c r="C185" s="39" t="s">
        <v>1498</v>
      </c>
      <c r="D185" s="40" t="b">
        <v>1</v>
      </c>
      <c r="E185" s="41" t="s">
        <v>11</v>
      </c>
      <c r="F185" s="40" t="s">
        <v>800</v>
      </c>
      <c r="G185" s="39" t="s">
        <v>1155</v>
      </c>
      <c r="H185" s="39" t="s">
        <v>1519</v>
      </c>
      <c r="I185" s="41" t="s">
        <v>1529</v>
      </c>
      <c r="J185" s="40" t="s">
        <v>1631</v>
      </c>
      <c r="K185" s="40" t="s">
        <v>1531</v>
      </c>
      <c r="L185" s="16">
        <v>700</v>
      </c>
      <c r="M185" s="27">
        <f>+L185+L186</f>
        <v>830</v>
      </c>
      <c r="N185" s="16">
        <v>700</v>
      </c>
      <c r="O185" s="16">
        <f>+N185+N186</f>
        <v>830</v>
      </c>
    </row>
    <row r="186" spans="1:15" s="44" customFormat="1" x14ac:dyDescent="0.2">
      <c r="A186" s="45" t="s">
        <v>1471</v>
      </c>
      <c r="B186" s="39" t="s">
        <v>1497</v>
      </c>
      <c r="C186" s="39" t="s">
        <v>1498</v>
      </c>
      <c r="D186" s="40" t="b">
        <v>1</v>
      </c>
      <c r="E186" s="41" t="s">
        <v>11</v>
      </c>
      <c r="F186" s="40" t="s">
        <v>800</v>
      </c>
      <c r="G186" s="39" t="s">
        <v>1155</v>
      </c>
      <c r="H186" s="39" t="s">
        <v>1519</v>
      </c>
      <c r="I186" s="41" t="s">
        <v>1530</v>
      </c>
      <c r="J186" s="40" t="s">
        <v>1632</v>
      </c>
      <c r="K186" s="40" t="s">
        <v>1532</v>
      </c>
      <c r="L186" s="16">
        <v>130</v>
      </c>
      <c r="M186" s="27"/>
      <c r="N186" s="16">
        <v>130</v>
      </c>
      <c r="O186" s="16"/>
    </row>
    <row r="187" spans="1:15" s="44" customFormat="1" x14ac:dyDescent="0.2">
      <c r="A187" s="45" t="s">
        <v>1472</v>
      </c>
      <c r="B187" s="39" t="s">
        <v>1499</v>
      </c>
      <c r="C187" s="39" t="s">
        <v>1500</v>
      </c>
      <c r="D187" s="40" t="b">
        <v>1</v>
      </c>
      <c r="E187" s="41" t="s">
        <v>11</v>
      </c>
      <c r="F187" s="40" t="s">
        <v>800</v>
      </c>
      <c r="G187" s="39" t="s">
        <v>1155</v>
      </c>
      <c r="H187" s="39" t="s">
        <v>1519</v>
      </c>
      <c r="I187" s="41" t="s">
        <v>1533</v>
      </c>
      <c r="J187" s="40" t="s">
        <v>1633</v>
      </c>
      <c r="K187" s="40" t="s">
        <v>1534</v>
      </c>
      <c r="L187" s="16">
        <v>810</v>
      </c>
      <c r="M187" s="27">
        <f>+L187+L188</f>
        <v>940</v>
      </c>
      <c r="N187" s="16">
        <v>810</v>
      </c>
      <c r="O187" s="16">
        <f>+N187+N188</f>
        <v>940</v>
      </c>
    </row>
    <row r="188" spans="1:15" s="44" customFormat="1" x14ac:dyDescent="0.2">
      <c r="A188" s="45" t="s">
        <v>1472</v>
      </c>
      <c r="B188" s="39" t="s">
        <v>1499</v>
      </c>
      <c r="C188" s="39" t="s">
        <v>1500</v>
      </c>
      <c r="D188" s="40" t="b">
        <v>1</v>
      </c>
      <c r="E188" s="41" t="s">
        <v>11</v>
      </c>
      <c r="F188" s="40" t="s">
        <v>800</v>
      </c>
      <c r="G188" s="39" t="s">
        <v>1155</v>
      </c>
      <c r="H188" s="39" t="s">
        <v>1519</v>
      </c>
      <c r="I188" s="41" t="s">
        <v>1530</v>
      </c>
      <c r="J188" s="40" t="s">
        <v>1632</v>
      </c>
      <c r="K188" s="40" t="s">
        <v>1532</v>
      </c>
      <c r="L188" s="16">
        <v>130</v>
      </c>
      <c r="M188" s="27"/>
      <c r="N188" s="16">
        <v>130</v>
      </c>
      <c r="O188" s="16"/>
    </row>
    <row r="189" spans="1:15" s="44" customFormat="1" x14ac:dyDescent="0.2">
      <c r="A189" s="45" t="s">
        <v>1187</v>
      </c>
      <c r="B189" s="39" t="s">
        <v>1188</v>
      </c>
      <c r="C189" s="39" t="s">
        <v>1189</v>
      </c>
      <c r="D189" s="40" t="b">
        <v>0</v>
      </c>
      <c r="E189" s="41" t="s">
        <v>11</v>
      </c>
      <c r="F189" s="40" t="s">
        <v>800</v>
      </c>
      <c r="G189" s="39" t="s">
        <v>1155</v>
      </c>
      <c r="H189" s="39" t="s">
        <v>1190</v>
      </c>
      <c r="I189" s="41"/>
      <c r="J189" s="41"/>
      <c r="K189" s="41"/>
      <c r="L189" s="15">
        <v>1670</v>
      </c>
      <c r="M189" s="27">
        <f t="shared" ref="M189:M218" si="10">+L189</f>
        <v>1670</v>
      </c>
      <c r="N189" s="16">
        <v>1670</v>
      </c>
      <c r="O189" s="16">
        <f t="shared" ref="O189:O252" si="11">+N189</f>
        <v>1670</v>
      </c>
    </row>
    <row r="190" spans="1:15" s="44" customFormat="1" x14ac:dyDescent="0.2">
      <c r="A190" s="45" t="s">
        <v>1191</v>
      </c>
      <c r="B190" s="39" t="s">
        <v>1192</v>
      </c>
      <c r="C190" s="39" t="s">
        <v>1193</v>
      </c>
      <c r="D190" s="40" t="b">
        <v>0</v>
      </c>
      <c r="E190" s="41" t="s">
        <v>11</v>
      </c>
      <c r="F190" s="40" t="s">
        <v>800</v>
      </c>
      <c r="G190" s="39" t="s">
        <v>1155</v>
      </c>
      <c r="H190" s="39" t="s">
        <v>1190</v>
      </c>
      <c r="I190" s="41"/>
      <c r="J190" s="41"/>
      <c r="K190" s="41"/>
      <c r="L190" s="15">
        <v>1805</v>
      </c>
      <c r="M190" s="27">
        <f t="shared" si="10"/>
        <v>1805</v>
      </c>
      <c r="N190" s="16">
        <v>1805</v>
      </c>
      <c r="O190" s="16">
        <f t="shared" si="11"/>
        <v>1805</v>
      </c>
    </row>
    <row r="191" spans="1:15" s="44" customFormat="1" x14ac:dyDescent="0.2">
      <c r="A191" s="45" t="s">
        <v>1194</v>
      </c>
      <c r="B191" s="39" t="s">
        <v>1195</v>
      </c>
      <c r="C191" s="39" t="s">
        <v>1196</v>
      </c>
      <c r="D191" s="40" t="b">
        <v>0</v>
      </c>
      <c r="E191" s="41" t="s">
        <v>11</v>
      </c>
      <c r="F191" s="40" t="s">
        <v>800</v>
      </c>
      <c r="G191" s="39" t="s">
        <v>1155</v>
      </c>
      <c r="H191" s="39" t="s">
        <v>1190</v>
      </c>
      <c r="I191" s="41"/>
      <c r="J191" s="41"/>
      <c r="K191" s="41"/>
      <c r="L191" s="15">
        <v>1910</v>
      </c>
      <c r="M191" s="27">
        <f t="shared" si="10"/>
        <v>1910</v>
      </c>
      <c r="N191" s="16">
        <v>1910</v>
      </c>
      <c r="O191" s="16">
        <f t="shared" si="11"/>
        <v>1910</v>
      </c>
    </row>
    <row r="192" spans="1:15" s="44" customFormat="1" x14ac:dyDescent="0.2">
      <c r="A192" s="45" t="s">
        <v>1197</v>
      </c>
      <c r="B192" s="39" t="s">
        <v>1198</v>
      </c>
      <c r="C192" s="39" t="s">
        <v>1199</v>
      </c>
      <c r="D192" s="40" t="b">
        <v>0</v>
      </c>
      <c r="E192" s="41" t="s">
        <v>11</v>
      </c>
      <c r="F192" s="40" t="s">
        <v>800</v>
      </c>
      <c r="G192" s="39" t="s">
        <v>1155</v>
      </c>
      <c r="H192" s="39" t="s">
        <v>1190</v>
      </c>
      <c r="I192" s="41"/>
      <c r="J192" s="41"/>
      <c r="K192" s="41"/>
      <c r="L192" s="15">
        <v>2080</v>
      </c>
      <c r="M192" s="27">
        <f t="shared" si="10"/>
        <v>2080</v>
      </c>
      <c r="N192" s="16">
        <v>2080</v>
      </c>
      <c r="O192" s="16">
        <f t="shared" si="11"/>
        <v>2080</v>
      </c>
    </row>
    <row r="193" spans="1:15" s="44" customFormat="1" x14ac:dyDescent="0.2">
      <c r="A193" s="45" t="s">
        <v>1200</v>
      </c>
      <c r="B193" s="39" t="s">
        <v>1201</v>
      </c>
      <c r="C193" s="39" t="s">
        <v>1202</v>
      </c>
      <c r="D193" s="40" t="b">
        <v>0</v>
      </c>
      <c r="E193" s="41" t="s">
        <v>11</v>
      </c>
      <c r="F193" s="40" t="s">
        <v>800</v>
      </c>
      <c r="G193" s="39" t="s">
        <v>1155</v>
      </c>
      <c r="H193" s="39" t="s">
        <v>1190</v>
      </c>
      <c r="I193" s="41"/>
      <c r="J193" s="41"/>
      <c r="K193" s="41"/>
      <c r="L193" s="15">
        <v>2180</v>
      </c>
      <c r="M193" s="27">
        <f t="shared" si="10"/>
        <v>2180</v>
      </c>
      <c r="N193" s="16">
        <v>2180</v>
      </c>
      <c r="O193" s="16">
        <f t="shared" si="11"/>
        <v>2180</v>
      </c>
    </row>
    <row r="194" spans="1:15" s="44" customFormat="1" x14ac:dyDescent="0.2">
      <c r="A194" s="45" t="s">
        <v>1203</v>
      </c>
      <c r="B194" s="39" t="s">
        <v>1204</v>
      </c>
      <c r="C194" s="39" t="s">
        <v>1205</v>
      </c>
      <c r="D194" s="40" t="b">
        <v>0</v>
      </c>
      <c r="E194" s="41" t="s">
        <v>11</v>
      </c>
      <c r="F194" s="40" t="s">
        <v>800</v>
      </c>
      <c r="G194" s="39" t="s">
        <v>1155</v>
      </c>
      <c r="H194" s="39" t="s">
        <v>1190</v>
      </c>
      <c r="I194" s="41"/>
      <c r="J194" s="41"/>
      <c r="K194" s="41"/>
      <c r="L194" s="15">
        <v>2340</v>
      </c>
      <c r="M194" s="27">
        <f t="shared" si="10"/>
        <v>2340</v>
      </c>
      <c r="N194" s="16">
        <v>2340</v>
      </c>
      <c r="O194" s="16">
        <f t="shared" si="11"/>
        <v>2340</v>
      </c>
    </row>
    <row r="195" spans="1:15" s="44" customFormat="1" x14ac:dyDescent="0.2">
      <c r="A195" s="45" t="s">
        <v>1206</v>
      </c>
      <c r="B195" s="39" t="s">
        <v>1207</v>
      </c>
      <c r="C195" s="39" t="s">
        <v>1208</v>
      </c>
      <c r="D195" s="40" t="b">
        <v>0</v>
      </c>
      <c r="E195" s="41" t="s">
        <v>11</v>
      </c>
      <c r="F195" s="40" t="s">
        <v>800</v>
      </c>
      <c r="G195" s="39" t="s">
        <v>1155</v>
      </c>
      <c r="H195" s="39" t="s">
        <v>1190</v>
      </c>
      <c r="I195" s="41"/>
      <c r="J195" s="41"/>
      <c r="K195" s="41"/>
      <c r="L195" s="15">
        <v>1270</v>
      </c>
      <c r="M195" s="27">
        <f t="shared" si="10"/>
        <v>1270</v>
      </c>
      <c r="N195" s="16">
        <v>1270</v>
      </c>
      <c r="O195" s="16">
        <f t="shared" si="11"/>
        <v>1270</v>
      </c>
    </row>
    <row r="196" spans="1:15" s="44" customFormat="1" x14ac:dyDescent="0.2">
      <c r="A196" s="45" t="s">
        <v>1209</v>
      </c>
      <c r="B196" s="39" t="s">
        <v>1210</v>
      </c>
      <c r="C196" s="39" t="s">
        <v>1211</v>
      </c>
      <c r="D196" s="40" t="b">
        <v>0</v>
      </c>
      <c r="E196" s="41" t="s">
        <v>11</v>
      </c>
      <c r="F196" s="40" t="s">
        <v>800</v>
      </c>
      <c r="G196" s="39" t="s">
        <v>1155</v>
      </c>
      <c r="H196" s="39" t="s">
        <v>1190</v>
      </c>
      <c r="I196" s="41"/>
      <c r="J196" s="41"/>
      <c r="K196" s="41"/>
      <c r="L196" s="15">
        <v>1465</v>
      </c>
      <c r="M196" s="27">
        <f t="shared" si="10"/>
        <v>1465</v>
      </c>
      <c r="N196" s="16">
        <v>1465</v>
      </c>
      <c r="O196" s="16">
        <f t="shared" si="11"/>
        <v>1465</v>
      </c>
    </row>
    <row r="197" spans="1:15" s="44" customFormat="1" x14ac:dyDescent="0.2">
      <c r="A197" s="45" t="s">
        <v>1457</v>
      </c>
      <c r="B197" s="39" t="s">
        <v>1584</v>
      </c>
      <c r="C197" s="39" t="s">
        <v>1481</v>
      </c>
      <c r="D197" s="40" t="b">
        <v>0</v>
      </c>
      <c r="E197" s="41" t="s">
        <v>11</v>
      </c>
      <c r="F197" s="40" t="s">
        <v>800</v>
      </c>
      <c r="G197" s="39" t="s">
        <v>1155</v>
      </c>
      <c r="H197" s="39" t="s">
        <v>1517</v>
      </c>
      <c r="I197" s="41"/>
      <c r="J197" s="41"/>
      <c r="K197" s="41"/>
      <c r="L197" s="15">
        <v>240</v>
      </c>
      <c r="M197" s="27">
        <f t="shared" si="10"/>
        <v>240</v>
      </c>
      <c r="N197" s="16">
        <v>240</v>
      </c>
      <c r="O197" s="16">
        <f t="shared" si="11"/>
        <v>240</v>
      </c>
    </row>
    <row r="198" spans="1:15" s="44" customFormat="1" x14ac:dyDescent="0.2">
      <c r="A198" s="45" t="s">
        <v>1458</v>
      </c>
      <c r="B198" s="39" t="s">
        <v>1919</v>
      </c>
      <c r="C198" s="39" t="s">
        <v>1482</v>
      </c>
      <c r="D198" s="40" t="b">
        <v>0</v>
      </c>
      <c r="E198" s="41" t="s">
        <v>11</v>
      </c>
      <c r="F198" s="40" t="s">
        <v>800</v>
      </c>
      <c r="G198" s="39" t="s">
        <v>1155</v>
      </c>
      <c r="H198" s="39" t="s">
        <v>1517</v>
      </c>
      <c r="I198" s="41"/>
      <c r="J198" s="41"/>
      <c r="K198" s="41"/>
      <c r="L198" s="15">
        <v>240</v>
      </c>
      <c r="M198" s="27">
        <f t="shared" si="10"/>
        <v>240</v>
      </c>
      <c r="N198" s="16">
        <v>240</v>
      </c>
      <c r="O198" s="16">
        <f t="shared" si="11"/>
        <v>240</v>
      </c>
    </row>
    <row r="199" spans="1:15" s="44" customFormat="1" x14ac:dyDescent="0.2">
      <c r="A199" s="45" t="s">
        <v>1459</v>
      </c>
      <c r="B199" s="39" t="s">
        <v>1585</v>
      </c>
      <c r="C199" s="39" t="s">
        <v>1483</v>
      </c>
      <c r="D199" s="40" t="b">
        <v>0</v>
      </c>
      <c r="E199" s="41" t="s">
        <v>11</v>
      </c>
      <c r="F199" s="40" t="s">
        <v>800</v>
      </c>
      <c r="G199" s="39" t="s">
        <v>1155</v>
      </c>
      <c r="H199" s="39" t="s">
        <v>1517</v>
      </c>
      <c r="I199" s="41"/>
      <c r="J199" s="41"/>
      <c r="K199" s="41"/>
      <c r="L199" s="15">
        <v>290</v>
      </c>
      <c r="M199" s="27">
        <f t="shared" si="10"/>
        <v>290</v>
      </c>
      <c r="N199" s="16">
        <v>290</v>
      </c>
      <c r="O199" s="16">
        <f t="shared" si="11"/>
        <v>290</v>
      </c>
    </row>
    <row r="200" spans="1:15" s="44" customFormat="1" x14ac:dyDescent="0.2">
      <c r="A200" s="45" t="s">
        <v>1460</v>
      </c>
      <c r="B200" s="39" t="s">
        <v>1920</v>
      </c>
      <c r="C200" s="39" t="s">
        <v>1484</v>
      </c>
      <c r="D200" s="40" t="b">
        <v>0</v>
      </c>
      <c r="E200" s="41" t="s">
        <v>11</v>
      </c>
      <c r="F200" s="40" t="s">
        <v>800</v>
      </c>
      <c r="G200" s="39" t="s">
        <v>1155</v>
      </c>
      <c r="H200" s="39" t="s">
        <v>1517</v>
      </c>
      <c r="I200" s="41"/>
      <c r="J200" s="41"/>
      <c r="K200" s="41"/>
      <c r="L200" s="15">
        <v>290</v>
      </c>
      <c r="M200" s="27">
        <f t="shared" si="10"/>
        <v>290</v>
      </c>
      <c r="N200" s="16">
        <v>290</v>
      </c>
      <c r="O200" s="16">
        <f t="shared" si="11"/>
        <v>290</v>
      </c>
    </row>
    <row r="201" spans="1:15" s="44" customFormat="1" x14ac:dyDescent="0.2">
      <c r="A201" s="45" t="s">
        <v>1461</v>
      </c>
      <c r="B201" s="39" t="s">
        <v>1586</v>
      </c>
      <c r="C201" s="39" t="s">
        <v>1485</v>
      </c>
      <c r="D201" s="40" t="b">
        <v>0</v>
      </c>
      <c r="E201" s="41" t="s">
        <v>11</v>
      </c>
      <c r="F201" s="40" t="s">
        <v>800</v>
      </c>
      <c r="G201" s="39" t="s">
        <v>1155</v>
      </c>
      <c r="H201" s="39" t="s">
        <v>1517</v>
      </c>
      <c r="I201" s="41"/>
      <c r="J201" s="41"/>
      <c r="K201" s="41"/>
      <c r="L201" s="15">
        <v>310</v>
      </c>
      <c r="M201" s="27">
        <f t="shared" si="10"/>
        <v>310</v>
      </c>
      <c r="N201" s="16">
        <v>310</v>
      </c>
      <c r="O201" s="16">
        <f t="shared" si="11"/>
        <v>310</v>
      </c>
    </row>
    <row r="202" spans="1:15" s="44" customFormat="1" x14ac:dyDescent="0.2">
      <c r="A202" s="45" t="s">
        <v>1462</v>
      </c>
      <c r="B202" s="39" t="s">
        <v>1921</v>
      </c>
      <c r="C202" s="39" t="s">
        <v>1486</v>
      </c>
      <c r="D202" s="40" t="b">
        <v>0</v>
      </c>
      <c r="E202" s="41" t="s">
        <v>11</v>
      </c>
      <c r="F202" s="40" t="s">
        <v>800</v>
      </c>
      <c r="G202" s="39" t="s">
        <v>1155</v>
      </c>
      <c r="H202" s="39" t="s">
        <v>1517</v>
      </c>
      <c r="I202" s="41"/>
      <c r="J202" s="41"/>
      <c r="K202" s="41"/>
      <c r="L202" s="15">
        <v>310</v>
      </c>
      <c r="M202" s="27">
        <f t="shared" si="10"/>
        <v>310</v>
      </c>
      <c r="N202" s="16">
        <v>310</v>
      </c>
      <c r="O202" s="16">
        <f t="shared" si="11"/>
        <v>310</v>
      </c>
    </row>
    <row r="203" spans="1:15" s="44" customFormat="1" x14ac:dyDescent="0.2">
      <c r="A203" s="45" t="s">
        <v>1463</v>
      </c>
      <c r="B203" s="39" t="s">
        <v>1587</v>
      </c>
      <c r="C203" s="39" t="s">
        <v>1487</v>
      </c>
      <c r="D203" s="40" t="b">
        <v>0</v>
      </c>
      <c r="E203" s="41" t="s">
        <v>11</v>
      </c>
      <c r="F203" s="40" t="s">
        <v>800</v>
      </c>
      <c r="G203" s="39" t="s">
        <v>1155</v>
      </c>
      <c r="H203" s="39" t="s">
        <v>1517</v>
      </c>
      <c r="I203" s="41"/>
      <c r="J203" s="41"/>
      <c r="K203" s="41"/>
      <c r="L203" s="15">
        <v>330</v>
      </c>
      <c r="M203" s="27">
        <f t="shared" si="10"/>
        <v>330</v>
      </c>
      <c r="N203" s="16">
        <v>330</v>
      </c>
      <c r="O203" s="16">
        <f t="shared" si="11"/>
        <v>330</v>
      </c>
    </row>
    <row r="204" spans="1:15" s="44" customFormat="1" x14ac:dyDescent="0.2">
      <c r="A204" s="45" t="s">
        <v>1464</v>
      </c>
      <c r="B204" s="39" t="s">
        <v>1922</v>
      </c>
      <c r="C204" s="39" t="s">
        <v>1488</v>
      </c>
      <c r="D204" s="40" t="b">
        <v>0</v>
      </c>
      <c r="E204" s="41" t="s">
        <v>11</v>
      </c>
      <c r="F204" s="40" t="s">
        <v>800</v>
      </c>
      <c r="G204" s="39" t="s">
        <v>1155</v>
      </c>
      <c r="H204" s="39" t="s">
        <v>1517</v>
      </c>
      <c r="I204" s="41"/>
      <c r="J204" s="41"/>
      <c r="K204" s="41"/>
      <c r="L204" s="15">
        <v>330</v>
      </c>
      <c r="M204" s="27">
        <f t="shared" si="10"/>
        <v>330</v>
      </c>
      <c r="N204" s="16">
        <v>330</v>
      </c>
      <c r="O204" s="16">
        <f t="shared" si="11"/>
        <v>330</v>
      </c>
    </row>
    <row r="205" spans="1:15" s="44" customFormat="1" x14ac:dyDescent="0.2">
      <c r="A205" s="45" t="s">
        <v>1465</v>
      </c>
      <c r="B205" s="39" t="s">
        <v>1588</v>
      </c>
      <c r="C205" s="39" t="s">
        <v>1489</v>
      </c>
      <c r="D205" s="40" t="b">
        <v>0</v>
      </c>
      <c r="E205" s="41" t="s">
        <v>11</v>
      </c>
      <c r="F205" s="40" t="s">
        <v>800</v>
      </c>
      <c r="G205" s="39" t="s">
        <v>1155</v>
      </c>
      <c r="H205" s="39" t="s">
        <v>1517</v>
      </c>
      <c r="I205" s="41"/>
      <c r="J205" s="41"/>
      <c r="K205" s="41"/>
      <c r="L205" s="15">
        <v>360</v>
      </c>
      <c r="M205" s="27">
        <f t="shared" si="10"/>
        <v>360</v>
      </c>
      <c r="N205" s="16">
        <v>360</v>
      </c>
      <c r="O205" s="16">
        <f t="shared" si="11"/>
        <v>360</v>
      </c>
    </row>
    <row r="206" spans="1:15" s="44" customFormat="1" x14ac:dyDescent="0.2">
      <c r="A206" s="45" t="s">
        <v>1466</v>
      </c>
      <c r="B206" s="39" t="s">
        <v>1923</v>
      </c>
      <c r="C206" s="39" t="s">
        <v>1490</v>
      </c>
      <c r="D206" s="40" t="b">
        <v>0</v>
      </c>
      <c r="E206" s="41" t="s">
        <v>11</v>
      </c>
      <c r="F206" s="40" t="s">
        <v>800</v>
      </c>
      <c r="G206" s="39" t="s">
        <v>1155</v>
      </c>
      <c r="H206" s="39" t="s">
        <v>1517</v>
      </c>
      <c r="I206" s="41"/>
      <c r="J206" s="41"/>
      <c r="K206" s="41"/>
      <c r="L206" s="15">
        <v>360</v>
      </c>
      <c r="M206" s="27">
        <f t="shared" si="10"/>
        <v>360</v>
      </c>
      <c r="N206" s="16">
        <v>360</v>
      </c>
      <c r="O206" s="16">
        <f t="shared" si="11"/>
        <v>360</v>
      </c>
    </row>
    <row r="207" spans="1:15" s="44" customFormat="1" x14ac:dyDescent="0.2">
      <c r="A207" s="45" t="s">
        <v>1467</v>
      </c>
      <c r="B207" s="39" t="s">
        <v>1589</v>
      </c>
      <c r="C207" s="39" t="s">
        <v>1491</v>
      </c>
      <c r="D207" s="40" t="b">
        <v>0</v>
      </c>
      <c r="E207" s="41" t="s">
        <v>11</v>
      </c>
      <c r="F207" s="40" t="s">
        <v>800</v>
      </c>
      <c r="G207" s="39" t="s">
        <v>1155</v>
      </c>
      <c r="H207" s="39" t="s">
        <v>1517</v>
      </c>
      <c r="I207" s="41"/>
      <c r="J207" s="41"/>
      <c r="K207" s="41"/>
      <c r="L207" s="15">
        <v>540</v>
      </c>
      <c r="M207" s="27">
        <f t="shared" si="10"/>
        <v>540</v>
      </c>
      <c r="N207" s="16">
        <v>540</v>
      </c>
      <c r="O207" s="16">
        <f t="shared" si="11"/>
        <v>540</v>
      </c>
    </row>
    <row r="208" spans="1:15" s="44" customFormat="1" x14ac:dyDescent="0.2">
      <c r="A208" s="45" t="s">
        <v>1468</v>
      </c>
      <c r="B208" s="39" t="s">
        <v>1924</v>
      </c>
      <c r="C208" s="39" t="s">
        <v>1492</v>
      </c>
      <c r="D208" s="40" t="b">
        <v>0</v>
      </c>
      <c r="E208" s="41" t="s">
        <v>11</v>
      </c>
      <c r="F208" s="40" t="s">
        <v>800</v>
      </c>
      <c r="G208" s="39" t="s">
        <v>1155</v>
      </c>
      <c r="H208" s="39" t="s">
        <v>1517</v>
      </c>
      <c r="I208" s="41"/>
      <c r="J208" s="41"/>
      <c r="K208" s="41"/>
      <c r="L208" s="15">
        <v>540</v>
      </c>
      <c r="M208" s="27">
        <f t="shared" si="10"/>
        <v>540</v>
      </c>
      <c r="N208" s="16">
        <v>540</v>
      </c>
      <c r="O208" s="16">
        <f t="shared" si="11"/>
        <v>540</v>
      </c>
    </row>
    <row r="209" spans="1:15" s="44" customFormat="1" x14ac:dyDescent="0.2">
      <c r="A209" s="45" t="s">
        <v>1212</v>
      </c>
      <c r="B209" s="39" t="s">
        <v>1213</v>
      </c>
      <c r="C209" s="39" t="s">
        <v>1214</v>
      </c>
      <c r="D209" s="40" t="b">
        <v>0</v>
      </c>
      <c r="E209" s="41" t="s">
        <v>11</v>
      </c>
      <c r="F209" s="40" t="s">
        <v>800</v>
      </c>
      <c r="G209" s="39" t="s">
        <v>1155</v>
      </c>
      <c r="H209" s="39" t="s">
        <v>1215</v>
      </c>
      <c r="I209" s="41"/>
      <c r="J209" s="41"/>
      <c r="K209" s="41"/>
      <c r="L209" s="15">
        <v>790</v>
      </c>
      <c r="M209" s="27">
        <f t="shared" si="10"/>
        <v>790</v>
      </c>
      <c r="N209" s="16">
        <v>790</v>
      </c>
      <c r="O209" s="16">
        <f t="shared" si="11"/>
        <v>790</v>
      </c>
    </row>
    <row r="210" spans="1:15" s="44" customFormat="1" x14ac:dyDescent="0.2">
      <c r="A210" s="45" t="s">
        <v>1216</v>
      </c>
      <c r="B210" s="39" t="s">
        <v>1217</v>
      </c>
      <c r="C210" s="39" t="s">
        <v>1218</v>
      </c>
      <c r="D210" s="40" t="b">
        <v>0</v>
      </c>
      <c r="E210" s="41" t="s">
        <v>11</v>
      </c>
      <c r="F210" s="40" t="s">
        <v>800</v>
      </c>
      <c r="G210" s="39" t="s">
        <v>1155</v>
      </c>
      <c r="H210" s="39" t="s">
        <v>1215</v>
      </c>
      <c r="I210" s="41"/>
      <c r="J210" s="41"/>
      <c r="K210" s="41"/>
      <c r="L210" s="15">
        <v>825</v>
      </c>
      <c r="M210" s="27">
        <f t="shared" si="10"/>
        <v>825</v>
      </c>
      <c r="N210" s="16">
        <v>825</v>
      </c>
      <c r="O210" s="16">
        <f t="shared" si="11"/>
        <v>825</v>
      </c>
    </row>
    <row r="211" spans="1:15" s="44" customFormat="1" x14ac:dyDescent="0.2">
      <c r="A211" s="45" t="s">
        <v>1223</v>
      </c>
      <c r="B211" s="39" t="s">
        <v>1224</v>
      </c>
      <c r="C211" s="39" t="s">
        <v>1225</v>
      </c>
      <c r="D211" s="40" t="b">
        <v>0</v>
      </c>
      <c r="E211" s="41" t="s">
        <v>11</v>
      </c>
      <c r="F211" s="40" t="s">
        <v>800</v>
      </c>
      <c r="G211" s="39" t="s">
        <v>1155</v>
      </c>
      <c r="H211" s="39" t="s">
        <v>1215</v>
      </c>
      <c r="I211" s="41"/>
      <c r="J211" s="41"/>
      <c r="K211" s="41"/>
      <c r="L211" s="15">
        <v>425</v>
      </c>
      <c r="M211" s="27">
        <f t="shared" si="10"/>
        <v>425</v>
      </c>
      <c r="N211" s="16">
        <v>425</v>
      </c>
      <c r="O211" s="16">
        <f t="shared" si="11"/>
        <v>425</v>
      </c>
    </row>
    <row r="212" spans="1:15" s="44" customFormat="1" x14ac:dyDescent="0.2">
      <c r="A212" s="45" t="s">
        <v>1226</v>
      </c>
      <c r="B212" s="39" t="s">
        <v>1227</v>
      </c>
      <c r="C212" s="39" t="s">
        <v>1228</v>
      </c>
      <c r="D212" s="40" t="b">
        <v>0</v>
      </c>
      <c r="E212" s="41" t="s">
        <v>11</v>
      </c>
      <c r="F212" s="40" t="s">
        <v>800</v>
      </c>
      <c r="G212" s="39" t="s">
        <v>1155</v>
      </c>
      <c r="H212" s="39" t="s">
        <v>1215</v>
      </c>
      <c r="I212" s="41"/>
      <c r="J212" s="41"/>
      <c r="K212" s="41"/>
      <c r="L212" s="15">
        <v>445</v>
      </c>
      <c r="M212" s="27">
        <f t="shared" si="10"/>
        <v>445</v>
      </c>
      <c r="N212" s="16">
        <v>445</v>
      </c>
      <c r="O212" s="16">
        <f t="shared" si="11"/>
        <v>445</v>
      </c>
    </row>
    <row r="213" spans="1:15" s="44" customFormat="1" x14ac:dyDescent="0.2">
      <c r="A213" s="45" t="s">
        <v>1229</v>
      </c>
      <c r="B213" s="39" t="s">
        <v>1230</v>
      </c>
      <c r="C213" s="39" t="s">
        <v>1231</v>
      </c>
      <c r="D213" s="40" t="b">
        <v>0</v>
      </c>
      <c r="E213" s="41" t="s">
        <v>11</v>
      </c>
      <c r="F213" s="40" t="s">
        <v>800</v>
      </c>
      <c r="G213" s="39" t="s">
        <v>1155</v>
      </c>
      <c r="H213" s="39" t="s">
        <v>1215</v>
      </c>
      <c r="I213" s="41"/>
      <c r="J213" s="41"/>
      <c r="K213" s="41"/>
      <c r="L213" s="15">
        <v>465</v>
      </c>
      <c r="M213" s="27">
        <f t="shared" si="10"/>
        <v>465</v>
      </c>
      <c r="N213" s="16">
        <v>465</v>
      </c>
      <c r="O213" s="16">
        <f t="shared" si="11"/>
        <v>465</v>
      </c>
    </row>
    <row r="214" spans="1:15" s="44" customFormat="1" x14ac:dyDescent="0.2">
      <c r="A214" s="45" t="s">
        <v>1232</v>
      </c>
      <c r="B214" s="39" t="s">
        <v>1233</v>
      </c>
      <c r="C214" s="39" t="s">
        <v>1234</v>
      </c>
      <c r="D214" s="40" t="b">
        <v>0</v>
      </c>
      <c r="E214" s="41" t="s">
        <v>11</v>
      </c>
      <c r="F214" s="40" t="s">
        <v>800</v>
      </c>
      <c r="G214" s="39" t="s">
        <v>1155</v>
      </c>
      <c r="H214" s="39" t="s">
        <v>1215</v>
      </c>
      <c r="I214" s="41"/>
      <c r="J214" s="41"/>
      <c r="K214" s="41"/>
      <c r="L214" s="15">
        <v>725</v>
      </c>
      <c r="M214" s="27">
        <f t="shared" si="10"/>
        <v>725</v>
      </c>
      <c r="N214" s="16">
        <v>725</v>
      </c>
      <c r="O214" s="16">
        <f t="shared" si="11"/>
        <v>725</v>
      </c>
    </row>
    <row r="215" spans="1:15" s="44" customFormat="1" x14ac:dyDescent="0.2">
      <c r="A215" s="45" t="s">
        <v>1235</v>
      </c>
      <c r="B215" s="39" t="s">
        <v>1236</v>
      </c>
      <c r="C215" s="39" t="s">
        <v>1237</v>
      </c>
      <c r="D215" s="40" t="b">
        <v>0</v>
      </c>
      <c r="E215" s="41" t="s">
        <v>11</v>
      </c>
      <c r="F215" s="40" t="s">
        <v>800</v>
      </c>
      <c r="G215" s="39" t="s">
        <v>1155</v>
      </c>
      <c r="H215" s="39" t="s">
        <v>1215</v>
      </c>
      <c r="I215" s="41"/>
      <c r="J215" s="41"/>
      <c r="K215" s="41"/>
      <c r="L215" s="15">
        <v>740</v>
      </c>
      <c r="M215" s="27">
        <f t="shared" si="10"/>
        <v>740</v>
      </c>
      <c r="N215" s="16">
        <v>740</v>
      </c>
      <c r="O215" s="16">
        <f t="shared" si="11"/>
        <v>740</v>
      </c>
    </row>
    <row r="216" spans="1:15" s="44" customFormat="1" x14ac:dyDescent="0.2">
      <c r="A216" s="45" t="s">
        <v>1238</v>
      </c>
      <c r="B216" s="39" t="s">
        <v>1239</v>
      </c>
      <c r="C216" s="39" t="s">
        <v>1240</v>
      </c>
      <c r="D216" s="40" t="b">
        <v>0</v>
      </c>
      <c r="E216" s="41" t="s">
        <v>11</v>
      </c>
      <c r="F216" s="40" t="s">
        <v>800</v>
      </c>
      <c r="G216" s="39" t="s">
        <v>1155</v>
      </c>
      <c r="H216" s="39" t="s">
        <v>1241</v>
      </c>
      <c r="I216" s="41"/>
      <c r="J216" s="41"/>
      <c r="K216" s="41"/>
      <c r="L216" s="15">
        <v>655</v>
      </c>
      <c r="M216" s="27">
        <f t="shared" si="10"/>
        <v>655</v>
      </c>
      <c r="N216" s="16">
        <v>655</v>
      </c>
      <c r="O216" s="16">
        <f t="shared" si="11"/>
        <v>655</v>
      </c>
    </row>
    <row r="217" spans="1:15" s="44" customFormat="1" x14ac:dyDescent="0.2">
      <c r="A217" s="45" t="s">
        <v>1242</v>
      </c>
      <c r="B217" s="39" t="s">
        <v>1243</v>
      </c>
      <c r="C217" s="39" t="s">
        <v>1244</v>
      </c>
      <c r="D217" s="40" t="b">
        <v>0</v>
      </c>
      <c r="E217" s="41" t="s">
        <v>11</v>
      </c>
      <c r="F217" s="40" t="s">
        <v>800</v>
      </c>
      <c r="G217" s="39" t="s">
        <v>1155</v>
      </c>
      <c r="H217" s="39" t="s">
        <v>1241</v>
      </c>
      <c r="I217" s="41"/>
      <c r="J217" s="41"/>
      <c r="K217" s="41"/>
      <c r="L217" s="15">
        <v>695</v>
      </c>
      <c r="M217" s="27">
        <f t="shared" si="10"/>
        <v>695</v>
      </c>
      <c r="N217" s="16">
        <v>695</v>
      </c>
      <c r="O217" s="16">
        <f t="shared" si="11"/>
        <v>695</v>
      </c>
    </row>
    <row r="218" spans="1:15" s="44" customFormat="1" x14ac:dyDescent="0.2">
      <c r="A218" s="45" t="s">
        <v>1245</v>
      </c>
      <c r="B218" s="39" t="s">
        <v>1246</v>
      </c>
      <c r="C218" s="39" t="s">
        <v>1247</v>
      </c>
      <c r="D218" s="40" t="b">
        <v>0</v>
      </c>
      <c r="E218" s="41" t="s">
        <v>11</v>
      </c>
      <c r="F218" s="40" t="s">
        <v>800</v>
      </c>
      <c r="G218" s="39" t="s">
        <v>1155</v>
      </c>
      <c r="H218" s="39" t="s">
        <v>1241</v>
      </c>
      <c r="I218" s="41"/>
      <c r="J218" s="41"/>
      <c r="K218" s="41"/>
      <c r="L218" s="15">
        <v>745</v>
      </c>
      <c r="M218" s="27">
        <f t="shared" si="10"/>
        <v>745</v>
      </c>
      <c r="N218" s="16">
        <v>745</v>
      </c>
      <c r="O218" s="16">
        <f t="shared" si="11"/>
        <v>745</v>
      </c>
    </row>
    <row r="219" spans="1:15" s="44" customFormat="1" x14ac:dyDescent="0.2">
      <c r="A219" s="45" t="s">
        <v>1251</v>
      </c>
      <c r="B219" s="39" t="s">
        <v>1252</v>
      </c>
      <c r="C219" s="39" t="s">
        <v>1253</v>
      </c>
      <c r="D219" s="40" t="b">
        <v>0</v>
      </c>
      <c r="E219" s="41" t="s">
        <v>11</v>
      </c>
      <c r="F219" s="40" t="s">
        <v>800</v>
      </c>
      <c r="G219" s="39" t="s">
        <v>1155</v>
      </c>
      <c r="H219" s="39" t="s">
        <v>1254</v>
      </c>
      <c r="I219" s="41"/>
      <c r="J219" s="41"/>
      <c r="K219" s="41"/>
      <c r="L219" s="15">
        <v>500</v>
      </c>
      <c r="M219" s="27">
        <f t="shared" ref="M219:M247" si="12">+L219</f>
        <v>500</v>
      </c>
      <c r="N219" s="16">
        <v>500</v>
      </c>
      <c r="O219" s="16">
        <f t="shared" si="11"/>
        <v>500</v>
      </c>
    </row>
    <row r="220" spans="1:15" s="44" customFormat="1" x14ac:dyDescent="0.2">
      <c r="A220" s="45" t="s">
        <v>1255</v>
      </c>
      <c r="B220" s="39" t="s">
        <v>1256</v>
      </c>
      <c r="C220" s="39" t="s">
        <v>1257</v>
      </c>
      <c r="D220" s="40" t="b">
        <v>0</v>
      </c>
      <c r="E220" s="41" t="s">
        <v>11</v>
      </c>
      <c r="F220" s="40" t="s">
        <v>800</v>
      </c>
      <c r="G220" s="39" t="s">
        <v>1155</v>
      </c>
      <c r="H220" s="39" t="s">
        <v>1254</v>
      </c>
      <c r="I220" s="41"/>
      <c r="J220" s="41"/>
      <c r="K220" s="41"/>
      <c r="L220" s="15">
        <v>550</v>
      </c>
      <c r="M220" s="27">
        <f t="shared" si="12"/>
        <v>550</v>
      </c>
      <c r="N220" s="16">
        <v>550</v>
      </c>
      <c r="O220" s="16">
        <f t="shared" si="11"/>
        <v>550</v>
      </c>
    </row>
    <row r="221" spans="1:15" s="44" customFormat="1" x14ac:dyDescent="0.2">
      <c r="A221" s="45" t="s">
        <v>1258</v>
      </c>
      <c r="B221" s="39" t="s">
        <v>1259</v>
      </c>
      <c r="C221" s="39" t="s">
        <v>1260</v>
      </c>
      <c r="D221" s="40" t="b">
        <v>0</v>
      </c>
      <c r="E221" s="41" t="s">
        <v>11</v>
      </c>
      <c r="F221" s="40" t="s">
        <v>800</v>
      </c>
      <c r="G221" s="39" t="s">
        <v>1155</v>
      </c>
      <c r="H221" s="39" t="s">
        <v>1254</v>
      </c>
      <c r="I221" s="41"/>
      <c r="J221" s="41"/>
      <c r="K221" s="41"/>
      <c r="L221" s="15">
        <v>640</v>
      </c>
      <c r="M221" s="27">
        <f t="shared" si="12"/>
        <v>640</v>
      </c>
      <c r="N221" s="16">
        <v>640</v>
      </c>
      <c r="O221" s="16">
        <f t="shared" si="11"/>
        <v>640</v>
      </c>
    </row>
    <row r="222" spans="1:15" s="44" customFormat="1" x14ac:dyDescent="0.2">
      <c r="A222" s="45" t="s">
        <v>1261</v>
      </c>
      <c r="B222" s="39" t="s">
        <v>1262</v>
      </c>
      <c r="C222" s="39" t="s">
        <v>1263</v>
      </c>
      <c r="D222" s="40" t="b">
        <v>0</v>
      </c>
      <c r="E222" s="41" t="s">
        <v>11</v>
      </c>
      <c r="F222" s="40" t="s">
        <v>800</v>
      </c>
      <c r="G222" s="39" t="s">
        <v>1155</v>
      </c>
      <c r="H222" s="39" t="s">
        <v>1254</v>
      </c>
      <c r="I222" s="41"/>
      <c r="J222" s="41"/>
      <c r="K222" s="41"/>
      <c r="L222" s="15">
        <v>705</v>
      </c>
      <c r="M222" s="27">
        <f t="shared" si="12"/>
        <v>705</v>
      </c>
      <c r="N222" s="16">
        <v>705</v>
      </c>
      <c r="O222" s="16">
        <f t="shared" si="11"/>
        <v>705</v>
      </c>
    </row>
    <row r="223" spans="1:15" s="44" customFormat="1" x14ac:dyDescent="0.2">
      <c r="A223" s="45" t="s">
        <v>1264</v>
      </c>
      <c r="B223" s="39" t="s">
        <v>1265</v>
      </c>
      <c r="C223" s="39" t="s">
        <v>1266</v>
      </c>
      <c r="D223" s="40" t="b">
        <v>0</v>
      </c>
      <c r="E223" s="41" t="s">
        <v>11</v>
      </c>
      <c r="F223" s="40" t="s">
        <v>800</v>
      </c>
      <c r="G223" s="39" t="s">
        <v>1155</v>
      </c>
      <c r="H223" s="39" t="s">
        <v>1254</v>
      </c>
      <c r="I223" s="41"/>
      <c r="J223" s="41"/>
      <c r="K223" s="41"/>
      <c r="L223" s="15">
        <v>785</v>
      </c>
      <c r="M223" s="27">
        <f t="shared" si="12"/>
        <v>785</v>
      </c>
      <c r="N223" s="16">
        <v>785</v>
      </c>
      <c r="O223" s="16">
        <f t="shared" si="11"/>
        <v>785</v>
      </c>
    </row>
    <row r="224" spans="1:15" s="44" customFormat="1" x14ac:dyDescent="0.2">
      <c r="A224" s="45" t="s">
        <v>1473</v>
      </c>
      <c r="B224" s="39" t="s">
        <v>1501</v>
      </c>
      <c r="C224" s="39" t="s">
        <v>1502</v>
      </c>
      <c r="D224" s="40" t="b">
        <v>0</v>
      </c>
      <c r="E224" s="41" t="s">
        <v>11</v>
      </c>
      <c r="F224" s="40" t="s">
        <v>800</v>
      </c>
      <c r="G224" s="39" t="s">
        <v>1155</v>
      </c>
      <c r="H224" s="39" t="s">
        <v>1520</v>
      </c>
      <c r="I224" s="41"/>
      <c r="J224" s="41"/>
      <c r="K224" s="41"/>
      <c r="L224" s="15">
        <v>420</v>
      </c>
      <c r="M224" s="27">
        <f t="shared" si="12"/>
        <v>420</v>
      </c>
      <c r="N224" s="16">
        <v>420</v>
      </c>
      <c r="O224" s="16">
        <f t="shared" si="11"/>
        <v>420</v>
      </c>
    </row>
    <row r="225" spans="1:15" s="44" customFormat="1" x14ac:dyDescent="0.2">
      <c r="A225" s="45" t="s">
        <v>1474</v>
      </c>
      <c r="B225" s="39" t="s">
        <v>1503</v>
      </c>
      <c r="C225" s="39" t="s">
        <v>1504</v>
      </c>
      <c r="D225" s="40" t="b">
        <v>0</v>
      </c>
      <c r="E225" s="41" t="s">
        <v>11</v>
      </c>
      <c r="F225" s="40" t="s">
        <v>800</v>
      </c>
      <c r="G225" s="39" t="s">
        <v>1155</v>
      </c>
      <c r="H225" s="39" t="s">
        <v>1520</v>
      </c>
      <c r="I225" s="41"/>
      <c r="J225" s="41"/>
      <c r="K225" s="41"/>
      <c r="L225" s="15">
        <v>470</v>
      </c>
      <c r="M225" s="27">
        <f t="shared" si="12"/>
        <v>470</v>
      </c>
      <c r="N225" s="16">
        <v>470</v>
      </c>
      <c r="O225" s="16">
        <f t="shared" si="11"/>
        <v>470</v>
      </c>
    </row>
    <row r="226" spans="1:15" s="44" customFormat="1" x14ac:dyDescent="0.2">
      <c r="A226" s="45" t="s">
        <v>1475</v>
      </c>
      <c r="B226" s="39" t="s">
        <v>1505</v>
      </c>
      <c r="C226" s="39" t="s">
        <v>1506</v>
      </c>
      <c r="D226" s="40" t="b">
        <v>0</v>
      </c>
      <c r="E226" s="41" t="s">
        <v>11</v>
      </c>
      <c r="F226" s="40" t="s">
        <v>800</v>
      </c>
      <c r="G226" s="39" t="s">
        <v>1155</v>
      </c>
      <c r="H226" s="39" t="s">
        <v>1520</v>
      </c>
      <c r="I226" s="41"/>
      <c r="J226" s="41"/>
      <c r="K226" s="41"/>
      <c r="L226" s="15">
        <v>530</v>
      </c>
      <c r="M226" s="27">
        <f t="shared" si="12"/>
        <v>530</v>
      </c>
      <c r="N226" s="16">
        <v>530</v>
      </c>
      <c r="O226" s="16">
        <f t="shared" si="11"/>
        <v>530</v>
      </c>
    </row>
    <row r="227" spans="1:15" s="44" customFormat="1" x14ac:dyDescent="0.2">
      <c r="A227" s="45" t="s">
        <v>1476</v>
      </c>
      <c r="B227" s="39" t="s">
        <v>1507</v>
      </c>
      <c r="C227" s="39" t="s">
        <v>1508</v>
      </c>
      <c r="D227" s="40" t="b">
        <v>0</v>
      </c>
      <c r="E227" s="41" t="s">
        <v>11</v>
      </c>
      <c r="F227" s="40" t="s">
        <v>800</v>
      </c>
      <c r="G227" s="39" t="s">
        <v>1155</v>
      </c>
      <c r="H227" s="39" t="s">
        <v>1520</v>
      </c>
      <c r="I227" s="41"/>
      <c r="J227" s="41"/>
      <c r="K227" s="41"/>
      <c r="L227" s="15">
        <v>550</v>
      </c>
      <c r="M227" s="27">
        <f t="shared" si="12"/>
        <v>550</v>
      </c>
      <c r="N227" s="16">
        <v>550</v>
      </c>
      <c r="O227" s="16">
        <f t="shared" si="11"/>
        <v>550</v>
      </c>
    </row>
    <row r="228" spans="1:15" s="44" customFormat="1" x14ac:dyDescent="0.2">
      <c r="A228" s="45" t="s">
        <v>1477</v>
      </c>
      <c r="B228" s="39" t="s">
        <v>1509</v>
      </c>
      <c r="C228" s="39" t="s">
        <v>1510</v>
      </c>
      <c r="D228" s="40" t="b">
        <v>0</v>
      </c>
      <c r="E228" s="41" t="s">
        <v>11</v>
      </c>
      <c r="F228" s="40" t="s">
        <v>800</v>
      </c>
      <c r="G228" s="39" t="s">
        <v>1155</v>
      </c>
      <c r="H228" s="39" t="s">
        <v>1520</v>
      </c>
      <c r="I228" s="41"/>
      <c r="J228" s="41"/>
      <c r="K228" s="41"/>
      <c r="L228" s="15">
        <v>760</v>
      </c>
      <c r="M228" s="27">
        <f t="shared" si="12"/>
        <v>760</v>
      </c>
      <c r="N228" s="16">
        <v>760</v>
      </c>
      <c r="O228" s="16">
        <f t="shared" si="11"/>
        <v>760</v>
      </c>
    </row>
    <row r="229" spans="1:15" s="44" customFormat="1" x14ac:dyDescent="0.2">
      <c r="A229" s="45" t="s">
        <v>1478</v>
      </c>
      <c r="B229" s="39" t="s">
        <v>1511</v>
      </c>
      <c r="C229" s="39" t="s">
        <v>1512</v>
      </c>
      <c r="D229" s="40" t="b">
        <v>0</v>
      </c>
      <c r="E229" s="41" t="s">
        <v>11</v>
      </c>
      <c r="F229" s="40" t="s">
        <v>800</v>
      </c>
      <c r="G229" s="39" t="s">
        <v>1155</v>
      </c>
      <c r="H229" s="39" t="s">
        <v>1520</v>
      </c>
      <c r="I229" s="41"/>
      <c r="J229" s="41"/>
      <c r="K229" s="41"/>
      <c r="L229" s="15">
        <v>840</v>
      </c>
      <c r="M229" s="27">
        <f t="shared" si="12"/>
        <v>840</v>
      </c>
      <c r="N229" s="16">
        <v>840</v>
      </c>
      <c r="O229" s="16">
        <f t="shared" si="11"/>
        <v>840</v>
      </c>
    </row>
    <row r="230" spans="1:15" s="44" customFormat="1" x14ac:dyDescent="0.2">
      <c r="A230" s="45" t="s">
        <v>1479</v>
      </c>
      <c r="B230" s="39" t="s">
        <v>1513</v>
      </c>
      <c r="C230" s="39" t="s">
        <v>1514</v>
      </c>
      <c r="D230" s="40" t="b">
        <v>0</v>
      </c>
      <c r="E230" s="41" t="s">
        <v>11</v>
      </c>
      <c r="F230" s="40" t="s">
        <v>800</v>
      </c>
      <c r="G230" s="39" t="s">
        <v>1155</v>
      </c>
      <c r="H230" s="39" t="s">
        <v>1520</v>
      </c>
      <c r="I230" s="41"/>
      <c r="J230" s="41"/>
      <c r="K230" s="41"/>
      <c r="L230" s="15">
        <v>890</v>
      </c>
      <c r="M230" s="27">
        <f t="shared" si="12"/>
        <v>890</v>
      </c>
      <c r="N230" s="16">
        <v>890</v>
      </c>
      <c r="O230" s="16">
        <f t="shared" si="11"/>
        <v>890</v>
      </c>
    </row>
    <row r="231" spans="1:15" s="44" customFormat="1" x14ac:dyDescent="0.2">
      <c r="A231" s="45" t="s">
        <v>1480</v>
      </c>
      <c r="B231" s="39" t="s">
        <v>1515</v>
      </c>
      <c r="C231" s="39" t="s">
        <v>1516</v>
      </c>
      <c r="D231" s="40" t="b">
        <v>0</v>
      </c>
      <c r="E231" s="41" t="s">
        <v>11</v>
      </c>
      <c r="F231" s="40" t="s">
        <v>800</v>
      </c>
      <c r="G231" s="39" t="s">
        <v>1155</v>
      </c>
      <c r="H231" s="39" t="s">
        <v>1520</v>
      </c>
      <c r="I231" s="41"/>
      <c r="J231" s="41"/>
      <c r="K231" s="41"/>
      <c r="L231" s="15">
        <v>950</v>
      </c>
      <c r="M231" s="27">
        <f t="shared" si="12"/>
        <v>950</v>
      </c>
      <c r="N231" s="16">
        <v>950</v>
      </c>
      <c r="O231" s="16">
        <f t="shared" si="11"/>
        <v>950</v>
      </c>
    </row>
    <row r="232" spans="1:15" s="44" customFormat="1" x14ac:dyDescent="0.2">
      <c r="A232" s="45" t="s">
        <v>1267</v>
      </c>
      <c r="B232" s="39" t="s">
        <v>1268</v>
      </c>
      <c r="C232" s="39" t="s">
        <v>1269</v>
      </c>
      <c r="D232" s="40" t="b">
        <v>0</v>
      </c>
      <c r="E232" s="41" t="s">
        <v>11</v>
      </c>
      <c r="F232" s="40" t="s">
        <v>800</v>
      </c>
      <c r="G232" s="39" t="s">
        <v>1155</v>
      </c>
      <c r="H232" s="39" t="s">
        <v>1270</v>
      </c>
      <c r="I232" s="41"/>
      <c r="J232" s="41"/>
      <c r="K232" s="41"/>
      <c r="L232" s="15">
        <v>975</v>
      </c>
      <c r="M232" s="27">
        <f t="shared" si="12"/>
        <v>975</v>
      </c>
      <c r="N232" s="16">
        <v>975</v>
      </c>
      <c r="O232" s="16">
        <f t="shared" si="11"/>
        <v>975</v>
      </c>
    </row>
    <row r="233" spans="1:15" s="44" customFormat="1" x14ac:dyDescent="0.2">
      <c r="A233" s="45" t="s">
        <v>1271</v>
      </c>
      <c r="B233" s="39" t="s">
        <v>1272</v>
      </c>
      <c r="C233" s="39" t="s">
        <v>1273</v>
      </c>
      <c r="D233" s="40" t="b">
        <v>0</v>
      </c>
      <c r="E233" s="41" t="s">
        <v>11</v>
      </c>
      <c r="F233" s="40" t="s">
        <v>800</v>
      </c>
      <c r="G233" s="39" t="s">
        <v>1155</v>
      </c>
      <c r="H233" s="39" t="s">
        <v>1270</v>
      </c>
      <c r="I233" s="41"/>
      <c r="J233" s="41"/>
      <c r="K233" s="41"/>
      <c r="L233" s="15">
        <v>1020</v>
      </c>
      <c r="M233" s="27">
        <f t="shared" si="12"/>
        <v>1020</v>
      </c>
      <c r="N233" s="16">
        <v>1020</v>
      </c>
      <c r="O233" s="16">
        <f t="shared" si="11"/>
        <v>1020</v>
      </c>
    </row>
    <row r="234" spans="1:15" s="44" customFormat="1" x14ac:dyDescent="0.2">
      <c r="A234" s="45" t="s">
        <v>1274</v>
      </c>
      <c r="B234" s="39" t="s">
        <v>1275</v>
      </c>
      <c r="C234" s="39" t="s">
        <v>1276</v>
      </c>
      <c r="D234" s="40" t="b">
        <v>0</v>
      </c>
      <c r="E234" s="41" t="s">
        <v>11</v>
      </c>
      <c r="F234" s="40" t="s">
        <v>800</v>
      </c>
      <c r="G234" s="39" t="s">
        <v>1155</v>
      </c>
      <c r="H234" s="39" t="s">
        <v>1270</v>
      </c>
      <c r="I234" s="41"/>
      <c r="J234" s="41"/>
      <c r="K234" s="41"/>
      <c r="L234" s="15">
        <v>490</v>
      </c>
      <c r="M234" s="27">
        <f t="shared" si="12"/>
        <v>490</v>
      </c>
      <c r="N234" s="16">
        <v>490</v>
      </c>
      <c r="O234" s="16">
        <f t="shared" si="11"/>
        <v>490</v>
      </c>
    </row>
    <row r="235" spans="1:15" s="44" customFormat="1" x14ac:dyDescent="0.2">
      <c r="A235" s="45" t="s">
        <v>1277</v>
      </c>
      <c r="B235" s="39" t="s">
        <v>1278</v>
      </c>
      <c r="C235" s="39" t="s">
        <v>1279</v>
      </c>
      <c r="D235" s="40" t="b">
        <v>0</v>
      </c>
      <c r="E235" s="41" t="s">
        <v>11</v>
      </c>
      <c r="F235" s="40" t="s">
        <v>800</v>
      </c>
      <c r="G235" s="39" t="s">
        <v>1155</v>
      </c>
      <c r="H235" s="39" t="s">
        <v>1270</v>
      </c>
      <c r="I235" s="41"/>
      <c r="J235" s="41"/>
      <c r="K235" s="41"/>
      <c r="L235" s="15">
        <v>540</v>
      </c>
      <c r="M235" s="27">
        <f t="shared" si="12"/>
        <v>540</v>
      </c>
      <c r="N235" s="16">
        <v>540</v>
      </c>
      <c r="O235" s="16">
        <f t="shared" si="11"/>
        <v>540</v>
      </c>
    </row>
    <row r="236" spans="1:15" s="44" customFormat="1" x14ac:dyDescent="0.2">
      <c r="A236" s="45" t="s">
        <v>1280</v>
      </c>
      <c r="B236" s="39" t="s">
        <v>1281</v>
      </c>
      <c r="C236" s="39" t="s">
        <v>1282</v>
      </c>
      <c r="D236" s="40" t="b">
        <v>0</v>
      </c>
      <c r="E236" s="41" t="s">
        <v>11</v>
      </c>
      <c r="F236" s="40" t="s">
        <v>800</v>
      </c>
      <c r="G236" s="39" t="s">
        <v>1155</v>
      </c>
      <c r="H236" s="39" t="s">
        <v>1270</v>
      </c>
      <c r="I236" s="41"/>
      <c r="J236" s="41"/>
      <c r="K236" s="41"/>
      <c r="L236" s="15">
        <v>585</v>
      </c>
      <c r="M236" s="27">
        <f t="shared" si="12"/>
        <v>585</v>
      </c>
      <c r="N236" s="16">
        <v>585</v>
      </c>
      <c r="O236" s="16">
        <f t="shared" si="11"/>
        <v>585</v>
      </c>
    </row>
    <row r="237" spans="1:15" s="44" customFormat="1" x14ac:dyDescent="0.2">
      <c r="A237" s="45" t="s">
        <v>1285</v>
      </c>
      <c r="B237" s="39" t="s">
        <v>1286</v>
      </c>
      <c r="C237" s="39" t="s">
        <v>1287</v>
      </c>
      <c r="D237" s="40" t="b">
        <v>0</v>
      </c>
      <c r="E237" s="41" t="s">
        <v>11</v>
      </c>
      <c r="F237" s="40" t="s">
        <v>800</v>
      </c>
      <c r="G237" s="39" t="s">
        <v>1155</v>
      </c>
      <c r="H237" s="39" t="s">
        <v>1270</v>
      </c>
      <c r="I237" s="41"/>
      <c r="J237" s="41"/>
      <c r="K237" s="41"/>
      <c r="L237" s="15">
        <v>870</v>
      </c>
      <c r="M237" s="27">
        <f t="shared" si="12"/>
        <v>870</v>
      </c>
      <c r="N237" s="16">
        <v>870</v>
      </c>
      <c r="O237" s="16">
        <f t="shared" si="11"/>
        <v>870</v>
      </c>
    </row>
    <row r="238" spans="1:15" s="44" customFormat="1" x14ac:dyDescent="0.2">
      <c r="A238" s="45" t="s">
        <v>1288</v>
      </c>
      <c r="B238" s="39" t="s">
        <v>1289</v>
      </c>
      <c r="C238" s="39" t="s">
        <v>1290</v>
      </c>
      <c r="D238" s="40" t="b">
        <v>0</v>
      </c>
      <c r="E238" s="41" t="s">
        <v>11</v>
      </c>
      <c r="F238" s="40" t="s">
        <v>800</v>
      </c>
      <c r="G238" s="39" t="s">
        <v>1155</v>
      </c>
      <c r="H238" s="39" t="s">
        <v>1270</v>
      </c>
      <c r="I238" s="41"/>
      <c r="J238" s="41"/>
      <c r="K238" s="41"/>
      <c r="L238" s="15">
        <v>925</v>
      </c>
      <c r="M238" s="27">
        <f t="shared" si="12"/>
        <v>925</v>
      </c>
      <c r="N238" s="16">
        <v>925</v>
      </c>
      <c r="O238" s="16">
        <f t="shared" si="11"/>
        <v>925</v>
      </c>
    </row>
    <row r="239" spans="1:15" s="44" customFormat="1" x14ac:dyDescent="0.2">
      <c r="A239" s="45" t="s">
        <v>1294</v>
      </c>
      <c r="B239" s="39" t="s">
        <v>1295</v>
      </c>
      <c r="C239" s="39" t="s">
        <v>1296</v>
      </c>
      <c r="D239" s="40" t="b">
        <v>0</v>
      </c>
      <c r="E239" s="41" t="s">
        <v>11</v>
      </c>
      <c r="F239" s="40" t="s">
        <v>800</v>
      </c>
      <c r="G239" s="39" t="s">
        <v>1155</v>
      </c>
      <c r="H239" s="39" t="s">
        <v>1297</v>
      </c>
      <c r="I239" s="41"/>
      <c r="J239" s="41"/>
      <c r="K239" s="41"/>
      <c r="L239" s="15">
        <v>875</v>
      </c>
      <c r="M239" s="27">
        <f t="shared" si="12"/>
        <v>875</v>
      </c>
      <c r="N239" s="16">
        <v>875</v>
      </c>
      <c r="O239" s="16">
        <f t="shared" si="11"/>
        <v>875</v>
      </c>
    </row>
    <row r="240" spans="1:15" s="44" customFormat="1" x14ac:dyDescent="0.2">
      <c r="A240" s="45" t="s">
        <v>1298</v>
      </c>
      <c r="B240" s="39" t="s">
        <v>1299</v>
      </c>
      <c r="C240" s="39" t="s">
        <v>1300</v>
      </c>
      <c r="D240" s="40" t="b">
        <v>0</v>
      </c>
      <c r="E240" s="41" t="s">
        <v>11</v>
      </c>
      <c r="F240" s="40" t="s">
        <v>800</v>
      </c>
      <c r="G240" s="39" t="s">
        <v>1155</v>
      </c>
      <c r="H240" s="39" t="s">
        <v>1297</v>
      </c>
      <c r="I240" s="41"/>
      <c r="J240" s="41"/>
      <c r="K240" s="41"/>
      <c r="L240" s="15">
        <v>910</v>
      </c>
      <c r="M240" s="27">
        <f t="shared" si="12"/>
        <v>910</v>
      </c>
      <c r="N240" s="16">
        <v>910</v>
      </c>
      <c r="O240" s="16">
        <f t="shared" si="11"/>
        <v>910</v>
      </c>
    </row>
    <row r="241" spans="1:15" s="44" customFormat="1" x14ac:dyDescent="0.2">
      <c r="A241" s="45" t="s">
        <v>1301</v>
      </c>
      <c r="B241" s="39" t="s">
        <v>1302</v>
      </c>
      <c r="C241" s="39" t="s">
        <v>1303</v>
      </c>
      <c r="D241" s="40" t="b">
        <v>0</v>
      </c>
      <c r="E241" s="41" t="s">
        <v>11</v>
      </c>
      <c r="F241" s="40" t="s">
        <v>800</v>
      </c>
      <c r="G241" s="39" t="s">
        <v>1155</v>
      </c>
      <c r="H241" s="39" t="s">
        <v>1297</v>
      </c>
      <c r="I241" s="41"/>
      <c r="J241" s="41"/>
      <c r="K241" s="41"/>
      <c r="L241" s="15">
        <v>425</v>
      </c>
      <c r="M241" s="27">
        <f t="shared" si="12"/>
        <v>425</v>
      </c>
      <c r="N241" s="16">
        <v>425</v>
      </c>
      <c r="O241" s="16">
        <f t="shared" si="11"/>
        <v>425</v>
      </c>
    </row>
    <row r="242" spans="1:15" s="44" customFormat="1" x14ac:dyDescent="0.2">
      <c r="A242" s="45" t="s">
        <v>1304</v>
      </c>
      <c r="B242" s="39" t="s">
        <v>1305</v>
      </c>
      <c r="C242" s="39" t="s">
        <v>1306</v>
      </c>
      <c r="D242" s="40" t="b">
        <v>0</v>
      </c>
      <c r="E242" s="41" t="s">
        <v>11</v>
      </c>
      <c r="F242" s="40" t="s">
        <v>800</v>
      </c>
      <c r="G242" s="39" t="s">
        <v>1155</v>
      </c>
      <c r="H242" s="39" t="s">
        <v>1297</v>
      </c>
      <c r="I242" s="41"/>
      <c r="J242" s="41"/>
      <c r="K242" s="41"/>
      <c r="L242" s="15">
        <v>465</v>
      </c>
      <c r="M242" s="27">
        <f t="shared" si="12"/>
        <v>465</v>
      </c>
      <c r="N242" s="16">
        <v>465</v>
      </c>
      <c r="O242" s="16">
        <f t="shared" si="11"/>
        <v>465</v>
      </c>
    </row>
    <row r="243" spans="1:15" s="44" customFormat="1" x14ac:dyDescent="0.2">
      <c r="A243" s="45" t="s">
        <v>1307</v>
      </c>
      <c r="B243" s="39" t="s">
        <v>1308</v>
      </c>
      <c r="C243" s="39" t="s">
        <v>1309</v>
      </c>
      <c r="D243" s="40" t="b">
        <v>0</v>
      </c>
      <c r="E243" s="41" t="s">
        <v>11</v>
      </c>
      <c r="F243" s="40" t="s">
        <v>800</v>
      </c>
      <c r="G243" s="39" t="s">
        <v>1155</v>
      </c>
      <c r="H243" s="39" t="s">
        <v>1297</v>
      </c>
      <c r="I243" s="41"/>
      <c r="J243" s="41"/>
      <c r="K243" s="41"/>
      <c r="L243" s="15">
        <v>510</v>
      </c>
      <c r="M243" s="27">
        <f t="shared" si="12"/>
        <v>510</v>
      </c>
      <c r="N243" s="16">
        <v>510</v>
      </c>
      <c r="O243" s="16">
        <f t="shared" si="11"/>
        <v>510</v>
      </c>
    </row>
    <row r="244" spans="1:15" s="44" customFormat="1" x14ac:dyDescent="0.2">
      <c r="A244" s="45" t="s">
        <v>1310</v>
      </c>
      <c r="B244" s="39" t="s">
        <v>1311</v>
      </c>
      <c r="C244" s="39" t="s">
        <v>1312</v>
      </c>
      <c r="D244" s="40" t="b">
        <v>0</v>
      </c>
      <c r="E244" s="41" t="s">
        <v>11</v>
      </c>
      <c r="F244" s="40" t="s">
        <v>800</v>
      </c>
      <c r="G244" s="39" t="s">
        <v>1155</v>
      </c>
      <c r="H244" s="39" t="s">
        <v>1297</v>
      </c>
      <c r="I244" s="41"/>
      <c r="J244" s="41"/>
      <c r="K244" s="41"/>
      <c r="L244" s="15">
        <v>525</v>
      </c>
      <c r="M244" s="27">
        <f t="shared" si="12"/>
        <v>525</v>
      </c>
      <c r="N244" s="16">
        <v>525</v>
      </c>
      <c r="O244" s="16">
        <f t="shared" si="11"/>
        <v>525</v>
      </c>
    </row>
    <row r="245" spans="1:15" s="44" customFormat="1" x14ac:dyDescent="0.2">
      <c r="A245" s="45" t="s">
        <v>1313</v>
      </c>
      <c r="B245" s="39" t="s">
        <v>1314</v>
      </c>
      <c r="C245" s="39" t="s">
        <v>1315</v>
      </c>
      <c r="D245" s="40" t="b">
        <v>0</v>
      </c>
      <c r="E245" s="41" t="s">
        <v>11</v>
      </c>
      <c r="F245" s="40" t="s">
        <v>800</v>
      </c>
      <c r="G245" s="39" t="s">
        <v>1155</v>
      </c>
      <c r="H245" s="39" t="s">
        <v>1297</v>
      </c>
      <c r="I245" s="41"/>
      <c r="J245" s="41"/>
      <c r="K245" s="41"/>
      <c r="L245" s="15">
        <v>780</v>
      </c>
      <c r="M245" s="27">
        <f t="shared" si="12"/>
        <v>780</v>
      </c>
      <c r="N245" s="16">
        <v>780</v>
      </c>
      <c r="O245" s="16">
        <f t="shared" si="11"/>
        <v>780</v>
      </c>
    </row>
    <row r="246" spans="1:15" s="44" customFormat="1" x14ac:dyDescent="0.2">
      <c r="A246" s="45" t="s">
        <v>1316</v>
      </c>
      <c r="B246" s="39" t="s">
        <v>1317</v>
      </c>
      <c r="C246" s="39" t="s">
        <v>1318</v>
      </c>
      <c r="D246" s="40" t="b">
        <v>0</v>
      </c>
      <c r="E246" s="41" t="s">
        <v>11</v>
      </c>
      <c r="F246" s="40" t="s">
        <v>800</v>
      </c>
      <c r="G246" s="39" t="s">
        <v>1155</v>
      </c>
      <c r="H246" s="39" t="s">
        <v>1297</v>
      </c>
      <c r="I246" s="41"/>
      <c r="J246" s="41"/>
      <c r="K246" s="41"/>
      <c r="L246" s="15">
        <v>825</v>
      </c>
      <c r="M246" s="27">
        <f t="shared" si="12"/>
        <v>825</v>
      </c>
      <c r="N246" s="16">
        <v>825</v>
      </c>
      <c r="O246" s="16">
        <f t="shared" si="11"/>
        <v>825</v>
      </c>
    </row>
    <row r="247" spans="1:15" s="44" customFormat="1" x14ac:dyDescent="0.2">
      <c r="A247" s="52" t="s">
        <v>1551</v>
      </c>
      <c r="B247" s="39" t="s">
        <v>1620</v>
      </c>
      <c r="C247" s="39" t="s">
        <v>1621</v>
      </c>
      <c r="D247" s="40" t="b">
        <v>0</v>
      </c>
      <c r="E247" s="41" t="s">
        <v>1610</v>
      </c>
      <c r="F247" s="40" t="s">
        <v>800</v>
      </c>
      <c r="G247" s="39" t="s">
        <v>801</v>
      </c>
      <c r="H247" s="39" t="s">
        <v>1622</v>
      </c>
      <c r="I247" s="53"/>
      <c r="J247" s="53"/>
      <c r="K247" s="53"/>
      <c r="L247" s="15">
        <v>195</v>
      </c>
      <c r="M247" s="30">
        <f t="shared" si="12"/>
        <v>195</v>
      </c>
      <c r="N247" s="16">
        <v>195</v>
      </c>
      <c r="O247" s="35">
        <f t="shared" si="11"/>
        <v>195</v>
      </c>
    </row>
    <row r="248" spans="1:15" s="44" customFormat="1" x14ac:dyDescent="0.2">
      <c r="A248" s="52" t="s">
        <v>1552</v>
      </c>
      <c r="B248" s="39" t="s">
        <v>1623</v>
      </c>
      <c r="C248" s="39" t="s">
        <v>1624</v>
      </c>
      <c r="D248" s="40" t="b">
        <v>0</v>
      </c>
      <c r="E248" s="41" t="s">
        <v>1610</v>
      </c>
      <c r="F248" s="40" t="s">
        <v>800</v>
      </c>
      <c r="G248" s="39" t="s">
        <v>801</v>
      </c>
      <c r="H248" s="39" t="s">
        <v>1622</v>
      </c>
      <c r="I248" s="53"/>
      <c r="J248" s="53"/>
      <c r="K248" s="53"/>
      <c r="L248" s="15">
        <v>340</v>
      </c>
      <c r="M248" s="30">
        <f t="shared" ref="M248:M254" si="13">+L248</f>
        <v>340</v>
      </c>
      <c r="N248" s="16">
        <v>340</v>
      </c>
      <c r="O248" s="35">
        <f t="shared" si="11"/>
        <v>340</v>
      </c>
    </row>
    <row r="249" spans="1:15" s="44" customFormat="1" x14ac:dyDescent="0.2">
      <c r="A249" s="52" t="s">
        <v>1553</v>
      </c>
      <c r="B249" s="39" t="s">
        <v>1625</v>
      </c>
      <c r="C249" s="39" t="s">
        <v>1626</v>
      </c>
      <c r="D249" s="40" t="b">
        <v>0</v>
      </c>
      <c r="E249" s="41" t="s">
        <v>1610</v>
      </c>
      <c r="F249" s="40" t="s">
        <v>800</v>
      </c>
      <c r="G249" s="39" t="s">
        <v>801</v>
      </c>
      <c r="H249" s="39" t="s">
        <v>1622</v>
      </c>
      <c r="I249" s="53"/>
      <c r="J249" s="53"/>
      <c r="K249" s="53"/>
      <c r="L249" s="15">
        <v>530</v>
      </c>
      <c r="M249" s="30">
        <f t="shared" si="13"/>
        <v>530</v>
      </c>
      <c r="N249" s="16">
        <v>530</v>
      </c>
      <c r="O249" s="35">
        <f t="shared" si="11"/>
        <v>530</v>
      </c>
    </row>
    <row r="250" spans="1:15" s="44" customFormat="1" x14ac:dyDescent="0.2">
      <c r="A250" s="52" t="s">
        <v>119</v>
      </c>
      <c r="B250" s="39" t="s">
        <v>120</v>
      </c>
      <c r="C250" s="39" t="s">
        <v>121</v>
      </c>
      <c r="D250" s="40" t="b">
        <v>0</v>
      </c>
      <c r="E250" s="41" t="s">
        <v>1610</v>
      </c>
      <c r="F250" s="40" t="s">
        <v>800</v>
      </c>
      <c r="G250" s="39" t="s">
        <v>801</v>
      </c>
      <c r="H250" s="39" t="s">
        <v>1611</v>
      </c>
      <c r="I250" s="53"/>
      <c r="J250" s="53"/>
      <c r="K250" s="53"/>
      <c r="L250" s="15">
        <v>85</v>
      </c>
      <c r="M250" s="30">
        <f t="shared" si="13"/>
        <v>85</v>
      </c>
      <c r="N250" s="16">
        <v>85</v>
      </c>
      <c r="O250" s="35">
        <f t="shared" si="11"/>
        <v>85</v>
      </c>
    </row>
    <row r="251" spans="1:15" s="44" customFormat="1" x14ac:dyDescent="0.2">
      <c r="A251" s="52" t="s">
        <v>1547</v>
      </c>
      <c r="B251" s="39" t="s">
        <v>1612</v>
      </c>
      <c r="C251" s="39" t="s">
        <v>1613</v>
      </c>
      <c r="D251" s="40" t="b">
        <v>0</v>
      </c>
      <c r="E251" s="41" t="s">
        <v>1610</v>
      </c>
      <c r="F251" s="40" t="s">
        <v>800</v>
      </c>
      <c r="G251" s="39" t="s">
        <v>801</v>
      </c>
      <c r="H251" s="39" t="s">
        <v>1611</v>
      </c>
      <c r="I251" s="53"/>
      <c r="J251" s="53"/>
      <c r="K251" s="53"/>
      <c r="L251" s="15">
        <v>105</v>
      </c>
      <c r="M251" s="30">
        <f t="shared" si="13"/>
        <v>105</v>
      </c>
      <c r="N251" s="16">
        <v>105</v>
      </c>
      <c r="O251" s="35">
        <f t="shared" si="11"/>
        <v>105</v>
      </c>
    </row>
    <row r="252" spans="1:15" s="44" customFormat="1" x14ac:dyDescent="0.2">
      <c r="A252" s="52" t="s">
        <v>1548</v>
      </c>
      <c r="B252" s="39" t="s">
        <v>1614</v>
      </c>
      <c r="C252" s="39" t="s">
        <v>1615</v>
      </c>
      <c r="D252" s="40" t="b">
        <v>0</v>
      </c>
      <c r="E252" s="41" t="s">
        <v>1610</v>
      </c>
      <c r="F252" s="40" t="s">
        <v>800</v>
      </c>
      <c r="G252" s="39" t="s">
        <v>801</v>
      </c>
      <c r="H252" s="39" t="s">
        <v>1611</v>
      </c>
      <c r="I252" s="53"/>
      <c r="J252" s="53"/>
      <c r="K252" s="53"/>
      <c r="L252" s="15">
        <v>125</v>
      </c>
      <c r="M252" s="30">
        <f t="shared" si="13"/>
        <v>125</v>
      </c>
      <c r="N252" s="16">
        <v>125</v>
      </c>
      <c r="O252" s="35">
        <f t="shared" si="11"/>
        <v>125</v>
      </c>
    </row>
    <row r="253" spans="1:15" s="44" customFormat="1" x14ac:dyDescent="0.2">
      <c r="A253" s="52" t="s">
        <v>1549</v>
      </c>
      <c r="B253" s="39" t="s">
        <v>1616</v>
      </c>
      <c r="C253" s="39" t="s">
        <v>1617</v>
      </c>
      <c r="D253" s="40" t="b">
        <v>0</v>
      </c>
      <c r="E253" s="41" t="s">
        <v>1610</v>
      </c>
      <c r="F253" s="40" t="s">
        <v>800</v>
      </c>
      <c r="G253" s="39" t="s">
        <v>801</v>
      </c>
      <c r="H253" s="39" t="s">
        <v>1611</v>
      </c>
      <c r="I253" s="53"/>
      <c r="J253" s="53"/>
      <c r="K253" s="53"/>
      <c r="L253" s="15">
        <v>165</v>
      </c>
      <c r="M253" s="30">
        <f t="shared" si="13"/>
        <v>165</v>
      </c>
      <c r="N253" s="16">
        <v>165</v>
      </c>
      <c r="O253" s="35">
        <f t="shared" ref="O253:O254" si="14">+N253</f>
        <v>165</v>
      </c>
    </row>
    <row r="254" spans="1:15" s="44" customFormat="1" x14ac:dyDescent="0.2">
      <c r="A254" s="52" t="s">
        <v>1550</v>
      </c>
      <c r="B254" s="39" t="s">
        <v>1618</v>
      </c>
      <c r="C254" s="39" t="s">
        <v>1619</v>
      </c>
      <c r="D254" s="40" t="b">
        <v>0</v>
      </c>
      <c r="E254" s="41" t="s">
        <v>1610</v>
      </c>
      <c r="F254" s="40" t="s">
        <v>800</v>
      </c>
      <c r="G254" s="39" t="s">
        <v>801</v>
      </c>
      <c r="H254" s="39" t="s">
        <v>1611</v>
      </c>
      <c r="I254" s="53"/>
      <c r="J254" s="53"/>
      <c r="K254" s="53"/>
      <c r="L254" s="15">
        <v>505</v>
      </c>
      <c r="M254" s="30">
        <f t="shared" si="13"/>
        <v>505</v>
      </c>
      <c r="N254" s="16">
        <v>505</v>
      </c>
      <c r="O254" s="35">
        <f t="shared" si="14"/>
        <v>505</v>
      </c>
    </row>
    <row r="255" spans="1:15" s="44" customFormat="1" x14ac:dyDescent="0.2">
      <c r="A255" s="45" t="s">
        <v>814</v>
      </c>
      <c r="B255" s="39" t="s">
        <v>815</v>
      </c>
      <c r="C255" s="39" t="s">
        <v>816</v>
      </c>
      <c r="D255" s="40" t="b">
        <v>1</v>
      </c>
      <c r="E255" s="41" t="s">
        <v>11</v>
      </c>
      <c r="F255" s="40" t="s">
        <v>800</v>
      </c>
      <c r="G255" s="39" t="s">
        <v>801</v>
      </c>
      <c r="H255" s="39" t="s">
        <v>802</v>
      </c>
      <c r="I255" s="41" t="s">
        <v>817</v>
      </c>
      <c r="J255" s="40" t="s">
        <v>819</v>
      </c>
      <c r="K255" s="40" t="s">
        <v>818</v>
      </c>
      <c r="L255" s="16">
        <v>1330</v>
      </c>
      <c r="M255" s="27">
        <f>+L255+L256</f>
        <v>8280</v>
      </c>
      <c r="N255" s="16">
        <v>1330</v>
      </c>
      <c r="O255" s="16">
        <f>+N255+N256</f>
        <v>8280</v>
      </c>
    </row>
    <row r="256" spans="1:15" s="44" customFormat="1" x14ac:dyDescent="0.2">
      <c r="A256" s="45" t="s">
        <v>814</v>
      </c>
      <c r="B256" s="39" t="s">
        <v>815</v>
      </c>
      <c r="C256" s="39" t="s">
        <v>816</v>
      </c>
      <c r="D256" s="40" t="b">
        <v>1</v>
      </c>
      <c r="E256" s="41" t="s">
        <v>11</v>
      </c>
      <c r="F256" s="40" t="s">
        <v>800</v>
      </c>
      <c r="G256" s="39" t="s">
        <v>801</v>
      </c>
      <c r="H256" s="39" t="s">
        <v>802</v>
      </c>
      <c r="I256" s="41" t="s">
        <v>811</v>
      </c>
      <c r="J256" s="40" t="s">
        <v>813</v>
      </c>
      <c r="K256" s="40" t="s">
        <v>812</v>
      </c>
      <c r="L256" s="16">
        <v>6950</v>
      </c>
      <c r="M256" s="27"/>
      <c r="N256" s="16">
        <v>6950</v>
      </c>
      <c r="O256" s="16"/>
    </row>
    <row r="257" spans="1:15" s="44" customFormat="1" x14ac:dyDescent="0.2">
      <c r="A257" s="45" t="s">
        <v>834</v>
      </c>
      <c r="B257" s="39" t="s">
        <v>835</v>
      </c>
      <c r="C257" s="39" t="s">
        <v>836</v>
      </c>
      <c r="D257" s="40" t="b">
        <v>1</v>
      </c>
      <c r="E257" s="41" t="s">
        <v>11</v>
      </c>
      <c r="F257" s="40" t="s">
        <v>800</v>
      </c>
      <c r="G257" s="39" t="s">
        <v>801</v>
      </c>
      <c r="H257" s="39" t="s">
        <v>837</v>
      </c>
      <c r="I257" s="41" t="s">
        <v>838</v>
      </c>
      <c r="J257" s="40" t="s">
        <v>840</v>
      </c>
      <c r="K257" s="40" t="s">
        <v>839</v>
      </c>
      <c r="L257" s="16">
        <v>50</v>
      </c>
      <c r="M257" s="27">
        <f>+L257+L258+L259</f>
        <v>6590</v>
      </c>
      <c r="N257" s="16">
        <v>50</v>
      </c>
      <c r="O257" s="16">
        <f>+N257+N258+N259</f>
        <v>6590</v>
      </c>
    </row>
    <row r="258" spans="1:15" s="44" customFormat="1" x14ac:dyDescent="0.2">
      <c r="A258" s="45" t="s">
        <v>834</v>
      </c>
      <c r="B258" s="39" t="s">
        <v>835</v>
      </c>
      <c r="C258" s="39" t="s">
        <v>836</v>
      </c>
      <c r="D258" s="40" t="b">
        <v>1</v>
      </c>
      <c r="E258" s="41" t="s">
        <v>11</v>
      </c>
      <c r="F258" s="40" t="s">
        <v>800</v>
      </c>
      <c r="G258" s="39" t="s">
        <v>801</v>
      </c>
      <c r="H258" s="39" t="s">
        <v>837</v>
      </c>
      <c r="I258" s="41" t="s">
        <v>841</v>
      </c>
      <c r="J258" s="40" t="s">
        <v>843</v>
      </c>
      <c r="K258" s="40" t="s">
        <v>842</v>
      </c>
      <c r="L258" s="16">
        <v>1040</v>
      </c>
      <c r="M258" s="27"/>
      <c r="N258" s="16">
        <v>1040</v>
      </c>
      <c r="O258" s="16"/>
    </row>
    <row r="259" spans="1:15" s="44" customFormat="1" x14ac:dyDescent="0.2">
      <c r="A259" s="45" t="s">
        <v>834</v>
      </c>
      <c r="B259" s="39" t="s">
        <v>835</v>
      </c>
      <c r="C259" s="39" t="s">
        <v>836</v>
      </c>
      <c r="D259" s="40" t="b">
        <v>1</v>
      </c>
      <c r="E259" s="41" t="s">
        <v>11</v>
      </c>
      <c r="F259" s="40" t="s">
        <v>800</v>
      </c>
      <c r="G259" s="39" t="s">
        <v>801</v>
      </c>
      <c r="H259" s="39" t="s">
        <v>837</v>
      </c>
      <c r="I259" s="41" t="s">
        <v>832</v>
      </c>
      <c r="J259" s="40" t="s">
        <v>833</v>
      </c>
      <c r="K259" s="40" t="s">
        <v>825</v>
      </c>
      <c r="L259" s="16">
        <v>5500</v>
      </c>
      <c r="M259" s="27"/>
      <c r="N259" s="16">
        <v>5500</v>
      </c>
      <c r="O259" s="16"/>
    </row>
    <row r="260" spans="1:15" s="44" customFormat="1" x14ac:dyDescent="0.2">
      <c r="A260" s="45" t="s">
        <v>852</v>
      </c>
      <c r="B260" s="39" t="s">
        <v>853</v>
      </c>
      <c r="C260" s="39" t="s">
        <v>854</v>
      </c>
      <c r="D260" s="40" t="b">
        <v>1</v>
      </c>
      <c r="E260" s="41" t="s">
        <v>11</v>
      </c>
      <c r="F260" s="40" t="s">
        <v>800</v>
      </c>
      <c r="G260" s="39" t="s">
        <v>801</v>
      </c>
      <c r="H260" s="39" t="s">
        <v>837</v>
      </c>
      <c r="I260" s="41" t="s">
        <v>838</v>
      </c>
      <c r="J260" s="40" t="s">
        <v>840</v>
      </c>
      <c r="K260" s="40" t="s">
        <v>839</v>
      </c>
      <c r="L260" s="16">
        <v>50</v>
      </c>
      <c r="M260" s="27">
        <f>+L260+L261+L262</f>
        <v>7895</v>
      </c>
      <c r="N260" s="16">
        <v>50</v>
      </c>
      <c r="O260" s="16">
        <f>+N260+N261+N262</f>
        <v>7895</v>
      </c>
    </row>
    <row r="261" spans="1:15" s="44" customFormat="1" x14ac:dyDescent="0.2">
      <c r="A261" s="45" t="s">
        <v>852</v>
      </c>
      <c r="B261" s="39" t="s">
        <v>853</v>
      </c>
      <c r="C261" s="39" t="s">
        <v>854</v>
      </c>
      <c r="D261" s="40" t="b">
        <v>1</v>
      </c>
      <c r="E261" s="41" t="s">
        <v>11</v>
      </c>
      <c r="F261" s="40" t="s">
        <v>800</v>
      </c>
      <c r="G261" s="39" t="s">
        <v>801</v>
      </c>
      <c r="H261" s="39" t="s">
        <v>837</v>
      </c>
      <c r="I261" s="41" t="s">
        <v>847</v>
      </c>
      <c r="J261" s="40" t="s">
        <v>848</v>
      </c>
      <c r="K261" s="40" t="s">
        <v>806</v>
      </c>
      <c r="L261" s="16">
        <v>6735</v>
      </c>
      <c r="M261" s="27"/>
      <c r="N261" s="16">
        <v>6735</v>
      </c>
      <c r="O261" s="16"/>
    </row>
    <row r="262" spans="1:15" s="44" customFormat="1" x14ac:dyDescent="0.2">
      <c r="A262" s="45" t="s">
        <v>852</v>
      </c>
      <c r="B262" s="39" t="s">
        <v>853</v>
      </c>
      <c r="C262" s="39" t="s">
        <v>854</v>
      </c>
      <c r="D262" s="40" t="b">
        <v>1</v>
      </c>
      <c r="E262" s="41" t="s">
        <v>11</v>
      </c>
      <c r="F262" s="40" t="s">
        <v>800</v>
      </c>
      <c r="G262" s="39" t="s">
        <v>801</v>
      </c>
      <c r="H262" s="39" t="s">
        <v>837</v>
      </c>
      <c r="I262" s="41" t="s">
        <v>855</v>
      </c>
      <c r="J262" s="40" t="s">
        <v>857</v>
      </c>
      <c r="K262" s="40" t="s">
        <v>856</v>
      </c>
      <c r="L262" s="16">
        <v>1110</v>
      </c>
      <c r="M262" s="27"/>
      <c r="N262" s="16">
        <v>1110</v>
      </c>
      <c r="O262" s="16"/>
    </row>
    <row r="263" spans="1:15" s="44" customFormat="1" x14ac:dyDescent="0.2">
      <c r="A263" s="45" t="s">
        <v>870</v>
      </c>
      <c r="B263" s="39" t="s">
        <v>871</v>
      </c>
      <c r="C263" s="39" t="s">
        <v>872</v>
      </c>
      <c r="D263" s="40" t="b">
        <v>1</v>
      </c>
      <c r="E263" s="41" t="s">
        <v>11</v>
      </c>
      <c r="F263" s="40" t="s">
        <v>800</v>
      </c>
      <c r="G263" s="39" t="s">
        <v>801</v>
      </c>
      <c r="H263" s="39" t="s">
        <v>837</v>
      </c>
      <c r="I263" s="41" t="s">
        <v>838</v>
      </c>
      <c r="J263" s="40" t="s">
        <v>840</v>
      </c>
      <c r="K263" s="40" t="s">
        <v>839</v>
      </c>
      <c r="L263" s="16">
        <v>50</v>
      </c>
      <c r="M263" s="27">
        <f>+L263+L264+L265</f>
        <v>8150</v>
      </c>
      <c r="N263" s="16">
        <v>50</v>
      </c>
      <c r="O263" s="16">
        <f>+N263+N264+N265</f>
        <v>8150</v>
      </c>
    </row>
    <row r="264" spans="1:15" s="44" customFormat="1" x14ac:dyDescent="0.2">
      <c r="A264" s="45" t="s">
        <v>870</v>
      </c>
      <c r="B264" s="39" t="s">
        <v>871</v>
      </c>
      <c r="C264" s="39" t="s">
        <v>872</v>
      </c>
      <c r="D264" s="40" t="b">
        <v>1</v>
      </c>
      <c r="E264" s="41" t="s">
        <v>11</v>
      </c>
      <c r="F264" s="40" t="s">
        <v>800</v>
      </c>
      <c r="G264" s="39" t="s">
        <v>801</v>
      </c>
      <c r="H264" s="39" t="s">
        <v>837</v>
      </c>
      <c r="I264" s="41" t="s">
        <v>865</v>
      </c>
      <c r="J264" s="40" t="s">
        <v>866</v>
      </c>
      <c r="K264" s="40" t="s">
        <v>812</v>
      </c>
      <c r="L264" s="16">
        <v>6950</v>
      </c>
      <c r="M264" s="27"/>
      <c r="N264" s="16">
        <v>6950</v>
      </c>
      <c r="O264" s="16"/>
    </row>
    <row r="265" spans="1:15" s="44" customFormat="1" x14ac:dyDescent="0.2">
      <c r="A265" s="45" t="s">
        <v>870</v>
      </c>
      <c r="B265" s="39" t="s">
        <v>871</v>
      </c>
      <c r="C265" s="39" t="s">
        <v>872</v>
      </c>
      <c r="D265" s="40" t="b">
        <v>1</v>
      </c>
      <c r="E265" s="41" t="s">
        <v>11</v>
      </c>
      <c r="F265" s="40" t="s">
        <v>800</v>
      </c>
      <c r="G265" s="39" t="s">
        <v>801</v>
      </c>
      <c r="H265" s="39" t="s">
        <v>837</v>
      </c>
      <c r="I265" s="41" t="s">
        <v>873</v>
      </c>
      <c r="J265" s="40" t="s">
        <v>875</v>
      </c>
      <c r="K265" s="40" t="s">
        <v>874</v>
      </c>
      <c r="L265" s="16">
        <v>1150</v>
      </c>
      <c r="M265" s="27"/>
      <c r="N265" s="16">
        <v>1150</v>
      </c>
      <c r="O265" s="16"/>
    </row>
    <row r="266" spans="1:15" s="44" customFormat="1" x14ac:dyDescent="0.2">
      <c r="A266" s="45" t="s">
        <v>879</v>
      </c>
      <c r="B266" s="39" t="s">
        <v>820</v>
      </c>
      <c r="C266" s="39" t="s">
        <v>880</v>
      </c>
      <c r="D266" s="40" t="b">
        <v>1</v>
      </c>
      <c r="E266" s="41" t="s">
        <v>11</v>
      </c>
      <c r="F266" s="40" t="s">
        <v>800</v>
      </c>
      <c r="G266" s="39" t="s">
        <v>801</v>
      </c>
      <c r="H266" s="39" t="s">
        <v>802</v>
      </c>
      <c r="I266" s="41" t="s">
        <v>881</v>
      </c>
      <c r="J266" s="40" t="s">
        <v>882</v>
      </c>
      <c r="K266" s="40" t="s">
        <v>822</v>
      </c>
      <c r="L266" s="16">
        <v>1090</v>
      </c>
      <c r="M266" s="27">
        <f>+L266+L267</f>
        <v>6590</v>
      </c>
      <c r="N266" s="16">
        <v>1090</v>
      </c>
      <c r="O266" s="16">
        <f>+N266+N267</f>
        <v>6590</v>
      </c>
    </row>
    <row r="267" spans="1:15" s="44" customFormat="1" x14ac:dyDescent="0.2">
      <c r="A267" s="45" t="s">
        <v>879</v>
      </c>
      <c r="B267" s="39" t="s">
        <v>820</v>
      </c>
      <c r="C267" s="39" t="s">
        <v>880</v>
      </c>
      <c r="D267" s="40" t="b">
        <v>1</v>
      </c>
      <c r="E267" s="41" t="s">
        <v>11</v>
      </c>
      <c r="F267" s="40" t="s">
        <v>800</v>
      </c>
      <c r="G267" s="39" t="s">
        <v>801</v>
      </c>
      <c r="H267" s="39" t="s">
        <v>802</v>
      </c>
      <c r="I267" s="41" t="s">
        <v>832</v>
      </c>
      <c r="J267" s="40" t="s">
        <v>833</v>
      </c>
      <c r="K267" s="40" t="s">
        <v>825</v>
      </c>
      <c r="L267" s="16">
        <v>5500</v>
      </c>
      <c r="M267" s="27"/>
      <c r="N267" s="16">
        <v>5500</v>
      </c>
      <c r="O267" s="16"/>
    </row>
    <row r="268" spans="1:15" s="44" customFormat="1" x14ac:dyDescent="0.2">
      <c r="A268" s="45" t="s">
        <v>858</v>
      </c>
      <c r="B268" s="39" t="s">
        <v>799</v>
      </c>
      <c r="C268" s="39" t="s">
        <v>859</v>
      </c>
      <c r="D268" s="40" t="b">
        <v>1</v>
      </c>
      <c r="E268" s="41" t="s">
        <v>11</v>
      </c>
      <c r="F268" s="40" t="s">
        <v>800</v>
      </c>
      <c r="G268" s="39" t="s">
        <v>801</v>
      </c>
      <c r="H268" s="39" t="s">
        <v>802</v>
      </c>
      <c r="I268" s="41" t="s">
        <v>847</v>
      </c>
      <c r="J268" s="40" t="s">
        <v>848</v>
      </c>
      <c r="K268" s="40" t="s">
        <v>806</v>
      </c>
      <c r="L268" s="16">
        <v>6735</v>
      </c>
      <c r="M268" s="27">
        <f>+L268+L269</f>
        <v>8015</v>
      </c>
      <c r="N268" s="16">
        <v>6735</v>
      </c>
      <c r="O268" s="16">
        <f>+N268+N269</f>
        <v>8015</v>
      </c>
    </row>
    <row r="269" spans="1:15" s="44" customFormat="1" x14ac:dyDescent="0.2">
      <c r="A269" s="45" t="s">
        <v>858</v>
      </c>
      <c r="B269" s="39" t="s">
        <v>799</v>
      </c>
      <c r="C269" s="39" t="s">
        <v>859</v>
      </c>
      <c r="D269" s="40" t="b">
        <v>1</v>
      </c>
      <c r="E269" s="41" t="s">
        <v>11</v>
      </c>
      <c r="F269" s="40" t="s">
        <v>800</v>
      </c>
      <c r="G269" s="39" t="s">
        <v>801</v>
      </c>
      <c r="H269" s="39" t="s">
        <v>802</v>
      </c>
      <c r="I269" s="41" t="s">
        <v>860</v>
      </c>
      <c r="J269" s="40" t="s">
        <v>861</v>
      </c>
      <c r="K269" s="40" t="s">
        <v>804</v>
      </c>
      <c r="L269" s="16">
        <v>1280</v>
      </c>
      <c r="M269" s="27"/>
      <c r="N269" s="16">
        <v>1280</v>
      </c>
      <c r="O269" s="16"/>
    </row>
    <row r="270" spans="1:15" s="44" customFormat="1" x14ac:dyDescent="0.2">
      <c r="A270" s="45" t="s">
        <v>826</v>
      </c>
      <c r="B270" s="39" t="s">
        <v>827</v>
      </c>
      <c r="C270" s="39" t="s">
        <v>828</v>
      </c>
      <c r="D270" s="40" t="b">
        <v>1</v>
      </c>
      <c r="E270" s="41" t="s">
        <v>11</v>
      </c>
      <c r="F270" s="40" t="s">
        <v>800</v>
      </c>
      <c r="G270" s="39" t="s">
        <v>801</v>
      </c>
      <c r="H270" s="39" t="s">
        <v>1592</v>
      </c>
      <c r="I270" s="41" t="s">
        <v>829</v>
      </c>
      <c r="J270" s="40" t="s">
        <v>831</v>
      </c>
      <c r="K270" s="40" t="s">
        <v>830</v>
      </c>
      <c r="L270" s="16">
        <v>1110</v>
      </c>
      <c r="M270" s="27">
        <f>+L270+L271</f>
        <v>6610</v>
      </c>
      <c r="N270" s="16">
        <v>1110</v>
      </c>
      <c r="O270" s="16">
        <f>+N270+N271</f>
        <v>6610</v>
      </c>
    </row>
    <row r="271" spans="1:15" s="44" customFormat="1" x14ac:dyDescent="0.2">
      <c r="A271" s="45" t="s">
        <v>826</v>
      </c>
      <c r="B271" s="39" t="s">
        <v>827</v>
      </c>
      <c r="C271" s="39" t="s">
        <v>828</v>
      </c>
      <c r="D271" s="40" t="b">
        <v>1</v>
      </c>
      <c r="E271" s="41" t="s">
        <v>11</v>
      </c>
      <c r="F271" s="40" t="s">
        <v>800</v>
      </c>
      <c r="G271" s="39" t="s">
        <v>801</v>
      </c>
      <c r="H271" s="39" t="s">
        <v>1592</v>
      </c>
      <c r="I271" s="41" t="s">
        <v>832</v>
      </c>
      <c r="J271" s="40" t="s">
        <v>833</v>
      </c>
      <c r="K271" s="40" t="s">
        <v>825</v>
      </c>
      <c r="L271" s="16">
        <v>5500</v>
      </c>
      <c r="M271" s="27"/>
      <c r="N271" s="16">
        <v>5500</v>
      </c>
      <c r="O271" s="16"/>
    </row>
    <row r="272" spans="1:15" s="44" customFormat="1" x14ac:dyDescent="0.2">
      <c r="A272" s="45" t="s">
        <v>844</v>
      </c>
      <c r="B272" s="39" t="s">
        <v>845</v>
      </c>
      <c r="C272" s="39" t="s">
        <v>846</v>
      </c>
      <c r="D272" s="40" t="b">
        <v>1</v>
      </c>
      <c r="E272" s="41" t="s">
        <v>11</v>
      </c>
      <c r="F272" s="40" t="s">
        <v>800</v>
      </c>
      <c r="G272" s="39" t="s">
        <v>801</v>
      </c>
      <c r="H272" s="39" t="s">
        <v>1592</v>
      </c>
      <c r="I272" s="41" t="s">
        <v>847</v>
      </c>
      <c r="J272" s="40" t="s">
        <v>848</v>
      </c>
      <c r="K272" s="40" t="s">
        <v>806</v>
      </c>
      <c r="L272" s="16">
        <v>6735</v>
      </c>
      <c r="M272" s="27">
        <f>+L272+L273</f>
        <v>7865</v>
      </c>
      <c r="N272" s="16">
        <v>6735</v>
      </c>
      <c r="O272" s="16">
        <f>+N272+N273</f>
        <v>7865</v>
      </c>
    </row>
    <row r="273" spans="1:15" s="44" customFormat="1" x14ac:dyDescent="0.2">
      <c r="A273" s="45" t="s">
        <v>844</v>
      </c>
      <c r="B273" s="39" t="s">
        <v>845</v>
      </c>
      <c r="C273" s="39" t="s">
        <v>846</v>
      </c>
      <c r="D273" s="40" t="b">
        <v>1</v>
      </c>
      <c r="E273" s="41" t="s">
        <v>11</v>
      </c>
      <c r="F273" s="40" t="s">
        <v>800</v>
      </c>
      <c r="G273" s="39" t="s">
        <v>801</v>
      </c>
      <c r="H273" s="39" t="s">
        <v>1592</v>
      </c>
      <c r="I273" s="41" t="s">
        <v>849</v>
      </c>
      <c r="J273" s="40" t="s">
        <v>851</v>
      </c>
      <c r="K273" s="40" t="s">
        <v>850</v>
      </c>
      <c r="L273" s="16">
        <v>1130</v>
      </c>
      <c r="M273" s="27"/>
      <c r="N273" s="16">
        <v>1130</v>
      </c>
      <c r="O273" s="16"/>
    </row>
    <row r="274" spans="1:15" s="44" customFormat="1" x14ac:dyDescent="0.2">
      <c r="A274" s="45" t="s">
        <v>862</v>
      </c>
      <c r="B274" s="39" t="s">
        <v>863</v>
      </c>
      <c r="C274" s="39" t="s">
        <v>864</v>
      </c>
      <c r="D274" s="40" t="b">
        <v>1</v>
      </c>
      <c r="E274" s="41" t="s">
        <v>11</v>
      </c>
      <c r="F274" s="40" t="s">
        <v>800</v>
      </c>
      <c r="G274" s="39" t="s">
        <v>801</v>
      </c>
      <c r="H274" s="39" t="s">
        <v>1592</v>
      </c>
      <c r="I274" s="41" t="s">
        <v>865</v>
      </c>
      <c r="J274" s="40" t="s">
        <v>866</v>
      </c>
      <c r="K274" s="40" t="s">
        <v>812</v>
      </c>
      <c r="L274" s="16">
        <v>6950</v>
      </c>
      <c r="M274" s="27">
        <f>+L274+L275</f>
        <v>8080</v>
      </c>
      <c r="N274" s="16">
        <v>6950</v>
      </c>
      <c r="O274" s="16">
        <f>+N274+N275</f>
        <v>8080</v>
      </c>
    </row>
    <row r="275" spans="1:15" s="44" customFormat="1" x14ac:dyDescent="0.2">
      <c r="A275" s="45" t="s">
        <v>862</v>
      </c>
      <c r="B275" s="39" t="s">
        <v>863</v>
      </c>
      <c r="C275" s="39" t="s">
        <v>864</v>
      </c>
      <c r="D275" s="40" t="b">
        <v>1</v>
      </c>
      <c r="E275" s="41" t="s">
        <v>11</v>
      </c>
      <c r="F275" s="40" t="s">
        <v>800</v>
      </c>
      <c r="G275" s="39" t="s">
        <v>801</v>
      </c>
      <c r="H275" s="39" t="s">
        <v>1592</v>
      </c>
      <c r="I275" s="41" t="s">
        <v>849</v>
      </c>
      <c r="J275" s="40" t="s">
        <v>851</v>
      </c>
      <c r="K275" s="40" t="s">
        <v>850</v>
      </c>
      <c r="L275" s="16">
        <v>1130</v>
      </c>
      <c r="M275" s="27"/>
      <c r="N275" s="16">
        <v>1130</v>
      </c>
      <c r="O275" s="16"/>
    </row>
    <row r="276" spans="1:15" s="44" customFormat="1" x14ac:dyDescent="0.2">
      <c r="A276" s="45" t="s">
        <v>888</v>
      </c>
      <c r="B276" s="39" t="s">
        <v>889</v>
      </c>
      <c r="C276" s="39" t="s">
        <v>890</v>
      </c>
      <c r="D276" s="40" t="b">
        <v>1</v>
      </c>
      <c r="E276" s="41" t="s">
        <v>11</v>
      </c>
      <c r="F276" s="40" t="s">
        <v>800</v>
      </c>
      <c r="G276" s="39" t="s">
        <v>801</v>
      </c>
      <c r="H276" s="39" t="s">
        <v>1573</v>
      </c>
      <c r="I276" s="41" t="s">
        <v>865</v>
      </c>
      <c r="J276" s="40" t="s">
        <v>866</v>
      </c>
      <c r="K276" s="40" t="s">
        <v>812</v>
      </c>
      <c r="L276" s="16">
        <v>6950</v>
      </c>
      <c r="M276" s="27">
        <f>+L276+L277</f>
        <v>8110</v>
      </c>
      <c r="N276" s="16">
        <v>6950</v>
      </c>
      <c r="O276" s="16">
        <f>+N276+N277</f>
        <v>8110</v>
      </c>
    </row>
    <row r="277" spans="1:15" s="44" customFormat="1" x14ac:dyDescent="0.2">
      <c r="A277" s="45" t="s">
        <v>888</v>
      </c>
      <c r="B277" s="39" t="s">
        <v>889</v>
      </c>
      <c r="C277" s="39" t="s">
        <v>890</v>
      </c>
      <c r="D277" s="40" t="b">
        <v>1</v>
      </c>
      <c r="E277" s="41" t="s">
        <v>11</v>
      </c>
      <c r="F277" s="40" t="s">
        <v>800</v>
      </c>
      <c r="G277" s="39" t="s">
        <v>801</v>
      </c>
      <c r="H277" s="39" t="s">
        <v>1573</v>
      </c>
      <c r="I277" s="41" t="s">
        <v>885</v>
      </c>
      <c r="J277" s="40" t="s">
        <v>887</v>
      </c>
      <c r="K277" s="40" t="s">
        <v>886</v>
      </c>
      <c r="L277" s="16">
        <v>1160</v>
      </c>
      <c r="M277" s="27"/>
      <c r="N277" s="16">
        <v>1160</v>
      </c>
      <c r="O277" s="16"/>
    </row>
    <row r="278" spans="1:15" s="44" customFormat="1" x14ac:dyDescent="0.2">
      <c r="A278" s="45" t="s">
        <v>891</v>
      </c>
      <c r="B278" s="39" t="s">
        <v>892</v>
      </c>
      <c r="C278" s="39" t="s">
        <v>893</v>
      </c>
      <c r="D278" s="40" t="b">
        <v>1</v>
      </c>
      <c r="E278" s="41" t="s">
        <v>11</v>
      </c>
      <c r="F278" s="40" t="s">
        <v>800</v>
      </c>
      <c r="G278" s="39" t="s">
        <v>801</v>
      </c>
      <c r="H278" s="39" t="s">
        <v>1573</v>
      </c>
      <c r="I278" s="41" t="s">
        <v>894</v>
      </c>
      <c r="J278" s="40" t="s">
        <v>896</v>
      </c>
      <c r="K278" s="40" t="s">
        <v>895</v>
      </c>
      <c r="L278" s="16">
        <v>2180</v>
      </c>
      <c r="M278" s="27">
        <f>+L278+L279</f>
        <v>12280</v>
      </c>
      <c r="N278" s="16">
        <v>2180</v>
      </c>
      <c r="O278" s="16">
        <f>+N278+N279</f>
        <v>12280</v>
      </c>
    </row>
    <row r="279" spans="1:15" s="44" customFormat="1" x14ac:dyDescent="0.2">
      <c r="A279" s="45" t="s">
        <v>891</v>
      </c>
      <c r="B279" s="39" t="s">
        <v>892</v>
      </c>
      <c r="C279" s="39" t="s">
        <v>893</v>
      </c>
      <c r="D279" s="40" t="b">
        <v>1</v>
      </c>
      <c r="E279" s="41" t="s">
        <v>11</v>
      </c>
      <c r="F279" s="40" t="s">
        <v>800</v>
      </c>
      <c r="G279" s="39" t="s">
        <v>801</v>
      </c>
      <c r="H279" s="39" t="s">
        <v>1573</v>
      </c>
      <c r="I279" s="41" t="s">
        <v>897</v>
      </c>
      <c r="J279" s="40" t="s">
        <v>899</v>
      </c>
      <c r="K279" s="40" t="s">
        <v>898</v>
      </c>
      <c r="L279" s="16">
        <v>10100</v>
      </c>
      <c r="M279" s="27"/>
      <c r="N279" s="16">
        <v>10100</v>
      </c>
      <c r="O279" s="16"/>
    </row>
    <row r="280" spans="1:15" s="44" customFormat="1" x14ac:dyDescent="0.2">
      <c r="A280" s="45" t="s">
        <v>900</v>
      </c>
      <c r="B280" s="39" t="s">
        <v>901</v>
      </c>
      <c r="C280" s="39" t="s">
        <v>902</v>
      </c>
      <c r="D280" s="40" t="b">
        <v>1</v>
      </c>
      <c r="E280" s="41" t="s">
        <v>11</v>
      </c>
      <c r="F280" s="40" t="s">
        <v>800</v>
      </c>
      <c r="G280" s="39" t="s">
        <v>801</v>
      </c>
      <c r="H280" s="39" t="s">
        <v>1573</v>
      </c>
      <c r="I280" s="41" t="s">
        <v>903</v>
      </c>
      <c r="J280" s="40" t="s">
        <v>905</v>
      </c>
      <c r="K280" s="40" t="s">
        <v>904</v>
      </c>
      <c r="L280" s="16">
        <v>2220</v>
      </c>
      <c r="M280" s="27">
        <f>+L280+L281</f>
        <v>12320</v>
      </c>
      <c r="N280" s="16">
        <v>2220</v>
      </c>
      <c r="O280" s="16">
        <f>+N280+N281</f>
        <v>12320</v>
      </c>
    </row>
    <row r="281" spans="1:15" s="44" customFormat="1" x14ac:dyDescent="0.2">
      <c r="A281" s="45" t="s">
        <v>900</v>
      </c>
      <c r="B281" s="39" t="s">
        <v>901</v>
      </c>
      <c r="C281" s="39" t="s">
        <v>902</v>
      </c>
      <c r="D281" s="40" t="b">
        <v>1</v>
      </c>
      <c r="E281" s="41" t="s">
        <v>11</v>
      </c>
      <c r="F281" s="40" t="s">
        <v>800</v>
      </c>
      <c r="G281" s="39" t="s">
        <v>801</v>
      </c>
      <c r="H281" s="39" t="s">
        <v>1573</v>
      </c>
      <c r="I281" s="41" t="s">
        <v>897</v>
      </c>
      <c r="J281" s="40" t="s">
        <v>899</v>
      </c>
      <c r="K281" s="40" t="s">
        <v>898</v>
      </c>
      <c r="L281" s="16">
        <v>10100</v>
      </c>
      <c r="M281" s="27"/>
      <c r="N281" s="16">
        <v>10100</v>
      </c>
      <c r="O281" s="16"/>
    </row>
    <row r="282" spans="1:15" s="44" customFormat="1" x14ac:dyDescent="0.2">
      <c r="A282" s="45" t="s">
        <v>811</v>
      </c>
      <c r="B282" s="39" t="s">
        <v>812</v>
      </c>
      <c r="C282" s="39" t="s">
        <v>813</v>
      </c>
      <c r="D282" s="40" t="b">
        <v>0</v>
      </c>
      <c r="E282" s="41" t="s">
        <v>11</v>
      </c>
      <c r="F282" s="40" t="s">
        <v>800</v>
      </c>
      <c r="G282" s="39" t="s">
        <v>801</v>
      </c>
      <c r="H282" s="39" t="s">
        <v>1925</v>
      </c>
      <c r="I282" s="41"/>
      <c r="J282" s="41"/>
      <c r="K282" s="41"/>
      <c r="L282" s="15">
        <v>6950</v>
      </c>
      <c r="M282" s="27">
        <f t="shared" ref="M282:M296" si="15">+L282</f>
        <v>6950</v>
      </c>
      <c r="N282" s="16">
        <v>6950</v>
      </c>
      <c r="O282" s="16">
        <f t="shared" ref="O282:O296" si="16">+N282</f>
        <v>6950</v>
      </c>
    </row>
    <row r="283" spans="1:15" s="44" customFormat="1" x14ac:dyDescent="0.2">
      <c r="A283" s="45" t="s">
        <v>959</v>
      </c>
      <c r="B283" s="39" t="s">
        <v>960</v>
      </c>
      <c r="C283" s="39" t="s">
        <v>961</v>
      </c>
      <c r="D283" s="40" t="b">
        <v>0</v>
      </c>
      <c r="E283" s="41" t="s">
        <v>11</v>
      </c>
      <c r="F283" s="40" t="s">
        <v>800</v>
      </c>
      <c r="G283" s="39" t="s">
        <v>801</v>
      </c>
      <c r="H283" s="39" t="s">
        <v>962</v>
      </c>
      <c r="I283" s="41"/>
      <c r="J283" s="41"/>
      <c r="K283" s="41"/>
      <c r="L283" s="15">
        <v>2020</v>
      </c>
      <c r="M283" s="27">
        <f t="shared" si="15"/>
        <v>2020</v>
      </c>
      <c r="N283" s="16">
        <v>2020</v>
      </c>
      <c r="O283" s="16">
        <f t="shared" si="16"/>
        <v>2020</v>
      </c>
    </row>
    <row r="284" spans="1:15" s="44" customFormat="1" x14ac:dyDescent="0.2">
      <c r="A284" s="45" t="s">
        <v>963</v>
      </c>
      <c r="B284" s="39" t="s">
        <v>964</v>
      </c>
      <c r="C284" s="39" t="s">
        <v>965</v>
      </c>
      <c r="D284" s="40" t="b">
        <v>0</v>
      </c>
      <c r="E284" s="41" t="s">
        <v>11</v>
      </c>
      <c r="F284" s="40" t="s">
        <v>800</v>
      </c>
      <c r="G284" s="39" t="s">
        <v>801</v>
      </c>
      <c r="H284" s="39" t="s">
        <v>962</v>
      </c>
      <c r="I284" s="41"/>
      <c r="J284" s="41"/>
      <c r="K284" s="41"/>
      <c r="L284" s="15">
        <v>2470</v>
      </c>
      <c r="M284" s="27">
        <f t="shared" si="15"/>
        <v>2470</v>
      </c>
      <c r="N284" s="16">
        <v>2470</v>
      </c>
      <c r="O284" s="16">
        <f t="shared" si="16"/>
        <v>2470</v>
      </c>
    </row>
    <row r="285" spans="1:15" s="44" customFormat="1" x14ac:dyDescent="0.2">
      <c r="A285" s="45" t="s">
        <v>968</v>
      </c>
      <c r="B285" s="39" t="s">
        <v>969</v>
      </c>
      <c r="C285" s="39" t="s">
        <v>970</v>
      </c>
      <c r="D285" s="40" t="b">
        <v>0</v>
      </c>
      <c r="E285" s="41" t="s">
        <v>11</v>
      </c>
      <c r="F285" s="40" t="s">
        <v>800</v>
      </c>
      <c r="G285" s="39" t="s">
        <v>801</v>
      </c>
      <c r="H285" s="39" t="s">
        <v>971</v>
      </c>
      <c r="I285" s="41"/>
      <c r="J285" s="41"/>
      <c r="K285" s="41"/>
      <c r="L285" s="15">
        <v>4170</v>
      </c>
      <c r="M285" s="27">
        <f t="shared" si="15"/>
        <v>4170</v>
      </c>
      <c r="N285" s="16">
        <v>4170</v>
      </c>
      <c r="O285" s="16">
        <f t="shared" si="16"/>
        <v>4170</v>
      </c>
    </row>
    <row r="286" spans="1:15" s="44" customFormat="1" x14ac:dyDescent="0.2">
      <c r="A286" s="45" t="s">
        <v>986</v>
      </c>
      <c r="B286" s="39" t="s">
        <v>987</v>
      </c>
      <c r="C286" s="39" t="s">
        <v>988</v>
      </c>
      <c r="D286" s="40" t="b">
        <v>0</v>
      </c>
      <c r="E286" s="41" t="s">
        <v>11</v>
      </c>
      <c r="F286" s="40" t="s">
        <v>800</v>
      </c>
      <c r="G286" s="39" t="s">
        <v>801</v>
      </c>
      <c r="H286" s="39" t="s">
        <v>989</v>
      </c>
      <c r="I286" s="41"/>
      <c r="J286" s="41"/>
      <c r="K286" s="41"/>
      <c r="L286" s="15">
        <v>9070</v>
      </c>
      <c r="M286" s="27">
        <f t="shared" si="15"/>
        <v>9070</v>
      </c>
      <c r="N286" s="16">
        <v>9070</v>
      </c>
      <c r="O286" s="16">
        <f t="shared" si="16"/>
        <v>9070</v>
      </c>
    </row>
    <row r="287" spans="1:15" s="44" customFormat="1" x14ac:dyDescent="0.2">
      <c r="A287" s="45" t="s">
        <v>990</v>
      </c>
      <c r="B287" s="39" t="s">
        <v>991</v>
      </c>
      <c r="C287" s="39" t="s">
        <v>992</v>
      </c>
      <c r="D287" s="40" t="b">
        <v>0</v>
      </c>
      <c r="E287" s="41" t="s">
        <v>11</v>
      </c>
      <c r="F287" s="40" t="s">
        <v>800</v>
      </c>
      <c r="G287" s="39" t="s">
        <v>801</v>
      </c>
      <c r="H287" s="39" t="s">
        <v>989</v>
      </c>
      <c r="I287" s="41"/>
      <c r="J287" s="41"/>
      <c r="K287" s="41"/>
      <c r="L287" s="15">
        <v>9340</v>
      </c>
      <c r="M287" s="27">
        <f t="shared" si="15"/>
        <v>9340</v>
      </c>
      <c r="N287" s="16">
        <v>9340</v>
      </c>
      <c r="O287" s="16">
        <f t="shared" si="16"/>
        <v>9340</v>
      </c>
    </row>
    <row r="288" spans="1:15" s="44" customFormat="1" x14ac:dyDescent="0.2">
      <c r="A288" s="45" t="s">
        <v>993</v>
      </c>
      <c r="B288" s="39" t="s">
        <v>994</v>
      </c>
      <c r="C288" s="39" t="s">
        <v>995</v>
      </c>
      <c r="D288" s="40" t="b">
        <v>0</v>
      </c>
      <c r="E288" s="41" t="s">
        <v>11</v>
      </c>
      <c r="F288" s="40" t="s">
        <v>800</v>
      </c>
      <c r="G288" s="39" t="s">
        <v>801</v>
      </c>
      <c r="H288" s="39" t="s">
        <v>989</v>
      </c>
      <c r="I288" s="41"/>
      <c r="J288" s="41"/>
      <c r="K288" s="41"/>
      <c r="L288" s="15">
        <v>10130</v>
      </c>
      <c r="M288" s="27">
        <f t="shared" si="15"/>
        <v>10130</v>
      </c>
      <c r="N288" s="16">
        <v>10130</v>
      </c>
      <c r="O288" s="16">
        <f t="shared" si="16"/>
        <v>10130</v>
      </c>
    </row>
    <row r="289" spans="1:15" s="44" customFormat="1" x14ac:dyDescent="0.2">
      <c r="A289" s="45" t="s">
        <v>1004</v>
      </c>
      <c r="B289" s="39" t="s">
        <v>1005</v>
      </c>
      <c r="C289" s="39" t="s">
        <v>1006</v>
      </c>
      <c r="D289" s="40" t="b">
        <v>0</v>
      </c>
      <c r="E289" s="41" t="s">
        <v>11</v>
      </c>
      <c r="F289" s="40" t="s">
        <v>800</v>
      </c>
      <c r="G289" s="39" t="s">
        <v>801</v>
      </c>
      <c r="H289" s="39" t="s">
        <v>989</v>
      </c>
      <c r="I289" s="41"/>
      <c r="J289" s="41"/>
      <c r="K289" s="41"/>
      <c r="L289" s="15">
        <v>15100</v>
      </c>
      <c r="M289" s="27">
        <f t="shared" si="15"/>
        <v>15100</v>
      </c>
      <c r="N289" s="16">
        <v>15100</v>
      </c>
      <c r="O289" s="16">
        <f t="shared" si="16"/>
        <v>15100</v>
      </c>
    </row>
    <row r="290" spans="1:15" s="44" customFormat="1" x14ac:dyDescent="0.2">
      <c r="A290" s="45" t="s">
        <v>1009</v>
      </c>
      <c r="B290" s="39" t="s">
        <v>1010</v>
      </c>
      <c r="C290" s="39" t="s">
        <v>1011</v>
      </c>
      <c r="D290" s="40" t="b">
        <v>0</v>
      </c>
      <c r="E290" s="41" t="s">
        <v>11</v>
      </c>
      <c r="F290" s="40" t="s">
        <v>800</v>
      </c>
      <c r="G290" s="39" t="s">
        <v>801</v>
      </c>
      <c r="H290" s="39" t="s">
        <v>989</v>
      </c>
      <c r="I290" s="41"/>
      <c r="J290" s="41"/>
      <c r="K290" s="41"/>
      <c r="L290" s="15">
        <v>18200</v>
      </c>
      <c r="M290" s="27">
        <f t="shared" si="15"/>
        <v>18200</v>
      </c>
      <c r="N290" s="16">
        <v>18200</v>
      </c>
      <c r="O290" s="16">
        <f t="shared" si="16"/>
        <v>18200</v>
      </c>
    </row>
    <row r="291" spans="1:15" s="44" customFormat="1" x14ac:dyDescent="0.2">
      <c r="A291" s="45" t="s">
        <v>1012</v>
      </c>
      <c r="B291" s="39" t="s">
        <v>1013</v>
      </c>
      <c r="C291" s="39" t="s">
        <v>1014</v>
      </c>
      <c r="D291" s="40" t="b">
        <v>0</v>
      </c>
      <c r="E291" s="41" t="s">
        <v>11</v>
      </c>
      <c r="F291" s="40" t="s">
        <v>800</v>
      </c>
      <c r="G291" s="39" t="s">
        <v>801</v>
      </c>
      <c r="H291" s="39" t="s">
        <v>989</v>
      </c>
      <c r="I291" s="41"/>
      <c r="J291" s="41"/>
      <c r="K291" s="41"/>
      <c r="L291" s="15">
        <v>18500</v>
      </c>
      <c r="M291" s="27">
        <f t="shared" si="15"/>
        <v>18500</v>
      </c>
      <c r="N291" s="16">
        <v>18500</v>
      </c>
      <c r="O291" s="16">
        <f t="shared" si="16"/>
        <v>18500</v>
      </c>
    </row>
    <row r="292" spans="1:15" s="44" customFormat="1" x14ac:dyDescent="0.2">
      <c r="A292" s="45" t="s">
        <v>1015</v>
      </c>
      <c r="B292" s="39" t="s">
        <v>1016</v>
      </c>
      <c r="C292" s="39" t="s">
        <v>1017</v>
      </c>
      <c r="D292" s="40" t="b">
        <v>0</v>
      </c>
      <c r="E292" s="41" t="s">
        <v>11</v>
      </c>
      <c r="F292" s="40" t="s">
        <v>800</v>
      </c>
      <c r="G292" s="39" t="s">
        <v>801</v>
      </c>
      <c r="H292" s="39" t="s">
        <v>989</v>
      </c>
      <c r="I292" s="41"/>
      <c r="J292" s="41"/>
      <c r="K292" s="41"/>
      <c r="L292" s="15">
        <v>20900</v>
      </c>
      <c r="M292" s="27">
        <f t="shared" si="15"/>
        <v>20900</v>
      </c>
      <c r="N292" s="16">
        <v>20900</v>
      </c>
      <c r="O292" s="16">
        <f t="shared" si="16"/>
        <v>20900</v>
      </c>
    </row>
    <row r="293" spans="1:15" s="44" customFormat="1" x14ac:dyDescent="0.2">
      <c r="A293" s="45" t="s">
        <v>954</v>
      </c>
      <c r="B293" s="39" t="s">
        <v>955</v>
      </c>
      <c r="C293" s="39" t="s">
        <v>956</v>
      </c>
      <c r="D293" s="40" t="b">
        <v>0</v>
      </c>
      <c r="E293" s="41" t="s">
        <v>11</v>
      </c>
      <c r="F293" s="40" t="s">
        <v>800</v>
      </c>
      <c r="G293" s="39" t="s">
        <v>801</v>
      </c>
      <c r="H293" s="39" t="s">
        <v>943</v>
      </c>
      <c r="I293" s="41"/>
      <c r="J293" s="41"/>
      <c r="K293" s="41"/>
      <c r="L293" s="15">
        <v>640</v>
      </c>
      <c r="M293" s="27">
        <f t="shared" si="15"/>
        <v>640</v>
      </c>
      <c r="N293" s="16">
        <v>640</v>
      </c>
      <c r="O293" s="16">
        <f t="shared" si="16"/>
        <v>640</v>
      </c>
    </row>
    <row r="294" spans="1:15" s="44" customFormat="1" x14ac:dyDescent="0.2">
      <c r="A294" s="45" t="s">
        <v>951</v>
      </c>
      <c r="B294" s="39" t="s">
        <v>952</v>
      </c>
      <c r="C294" s="39" t="s">
        <v>953</v>
      </c>
      <c r="D294" s="40" t="b">
        <v>0</v>
      </c>
      <c r="E294" s="41" t="s">
        <v>11</v>
      </c>
      <c r="F294" s="40" t="s">
        <v>800</v>
      </c>
      <c r="G294" s="39" t="s">
        <v>801</v>
      </c>
      <c r="H294" s="39" t="s">
        <v>915</v>
      </c>
      <c r="I294" s="41"/>
      <c r="J294" s="41"/>
      <c r="K294" s="41"/>
      <c r="L294" s="15">
        <v>880</v>
      </c>
      <c r="M294" s="27">
        <f t="shared" si="15"/>
        <v>880</v>
      </c>
      <c r="N294" s="16">
        <v>880</v>
      </c>
      <c r="O294" s="16">
        <f t="shared" si="16"/>
        <v>880</v>
      </c>
    </row>
    <row r="295" spans="1:15" s="44" customFormat="1" x14ac:dyDescent="0.2">
      <c r="A295" s="45" t="s">
        <v>912</v>
      </c>
      <c r="B295" s="39" t="s">
        <v>913</v>
      </c>
      <c r="C295" s="39" t="s">
        <v>914</v>
      </c>
      <c r="D295" s="40" t="b">
        <v>0</v>
      </c>
      <c r="E295" s="41" t="s">
        <v>11</v>
      </c>
      <c r="F295" s="40" t="s">
        <v>800</v>
      </c>
      <c r="G295" s="39" t="s">
        <v>801</v>
      </c>
      <c r="H295" s="39" t="s">
        <v>915</v>
      </c>
      <c r="I295" s="41"/>
      <c r="J295" s="41"/>
      <c r="K295" s="41"/>
      <c r="L295" s="15">
        <v>1120</v>
      </c>
      <c r="M295" s="27">
        <f t="shared" si="15"/>
        <v>1120</v>
      </c>
      <c r="N295" s="16">
        <v>1120</v>
      </c>
      <c r="O295" s="16">
        <f t="shared" si="16"/>
        <v>1120</v>
      </c>
    </row>
    <row r="296" spans="1:15" s="44" customFormat="1" x14ac:dyDescent="0.2">
      <c r="A296" s="45" t="s">
        <v>928</v>
      </c>
      <c r="B296" s="39" t="s">
        <v>850</v>
      </c>
      <c r="C296" s="39" t="s">
        <v>929</v>
      </c>
      <c r="D296" s="40" t="b">
        <v>0</v>
      </c>
      <c r="E296" s="41" t="s">
        <v>11</v>
      </c>
      <c r="F296" s="40" t="s">
        <v>800</v>
      </c>
      <c r="G296" s="39" t="s">
        <v>801</v>
      </c>
      <c r="H296" s="39" t="s">
        <v>915</v>
      </c>
      <c r="I296" s="41"/>
      <c r="J296" s="41"/>
      <c r="K296" s="41"/>
      <c r="L296" s="15">
        <v>1130</v>
      </c>
      <c r="M296" s="27">
        <f t="shared" si="15"/>
        <v>1130</v>
      </c>
      <c r="N296" s="16">
        <v>1130</v>
      </c>
      <c r="O296" s="16">
        <f t="shared" si="16"/>
        <v>1130</v>
      </c>
    </row>
    <row r="297" spans="1:15" s="44" customFormat="1" x14ac:dyDescent="0.2">
      <c r="A297" s="45" t="s">
        <v>1812</v>
      </c>
      <c r="B297" s="39" t="s">
        <v>1905</v>
      </c>
      <c r="C297" s="39" t="s">
        <v>1926</v>
      </c>
      <c r="D297" s="40" t="b">
        <v>1</v>
      </c>
      <c r="E297" s="41" t="s">
        <v>11</v>
      </c>
      <c r="F297" s="40" t="s">
        <v>800</v>
      </c>
      <c r="G297" s="39" t="s">
        <v>801</v>
      </c>
      <c r="H297" s="39" t="s">
        <v>909</v>
      </c>
      <c r="I297" s="41" t="s">
        <v>838</v>
      </c>
      <c r="J297" s="40" t="s">
        <v>840</v>
      </c>
      <c r="K297" s="40" t="s">
        <v>839</v>
      </c>
      <c r="L297" s="16">
        <v>50</v>
      </c>
      <c r="M297" s="27">
        <f>+L297+L298</f>
        <v>1040</v>
      </c>
      <c r="N297" s="16">
        <v>50</v>
      </c>
      <c r="O297" s="16">
        <f>+N297+N298</f>
        <v>1040</v>
      </c>
    </row>
    <row r="298" spans="1:15" s="44" customFormat="1" x14ac:dyDescent="0.2">
      <c r="A298" s="45" t="s">
        <v>1812</v>
      </c>
      <c r="B298" s="39" t="s">
        <v>1905</v>
      </c>
      <c r="C298" s="39" t="s">
        <v>1926</v>
      </c>
      <c r="D298" s="40" t="b">
        <v>1</v>
      </c>
      <c r="E298" s="41" t="s">
        <v>11</v>
      </c>
      <c r="F298" s="40" t="s">
        <v>800</v>
      </c>
      <c r="G298" s="39" t="s">
        <v>801</v>
      </c>
      <c r="H298" s="39" t="s">
        <v>909</v>
      </c>
      <c r="I298" s="41" t="s">
        <v>1813</v>
      </c>
      <c r="J298" s="40" t="s">
        <v>1927</v>
      </c>
      <c r="K298" s="40" t="s">
        <v>1814</v>
      </c>
      <c r="L298" s="16">
        <v>990</v>
      </c>
      <c r="M298" s="27"/>
      <c r="N298" s="16">
        <v>990</v>
      </c>
      <c r="O298" s="16"/>
    </row>
    <row r="299" spans="1:15" s="44" customFormat="1" x14ac:dyDescent="0.2">
      <c r="A299" s="45" t="s">
        <v>906</v>
      </c>
      <c r="B299" s="39" t="s">
        <v>907</v>
      </c>
      <c r="C299" s="39" t="s">
        <v>908</v>
      </c>
      <c r="D299" s="40" t="b">
        <v>1</v>
      </c>
      <c r="E299" s="41" t="s">
        <v>11</v>
      </c>
      <c r="F299" s="40" t="s">
        <v>800</v>
      </c>
      <c r="G299" s="39" t="s">
        <v>801</v>
      </c>
      <c r="H299" s="39" t="s">
        <v>909</v>
      </c>
      <c r="I299" s="41" t="s">
        <v>838</v>
      </c>
      <c r="J299" s="40" t="s">
        <v>840</v>
      </c>
      <c r="K299" s="40" t="s">
        <v>839</v>
      </c>
      <c r="L299" s="16">
        <v>50</v>
      </c>
      <c r="M299" s="27">
        <f>+L299+L300</f>
        <v>1090</v>
      </c>
      <c r="N299" s="16">
        <v>50</v>
      </c>
      <c r="O299" s="16">
        <f>+N299+N300</f>
        <v>1090</v>
      </c>
    </row>
    <row r="300" spans="1:15" s="44" customFormat="1" x14ac:dyDescent="0.2">
      <c r="A300" s="45" t="s">
        <v>906</v>
      </c>
      <c r="B300" s="39" t="s">
        <v>907</v>
      </c>
      <c r="C300" s="39" t="s">
        <v>908</v>
      </c>
      <c r="D300" s="40" t="b">
        <v>1</v>
      </c>
      <c r="E300" s="41" t="s">
        <v>11</v>
      </c>
      <c r="F300" s="40" t="s">
        <v>800</v>
      </c>
      <c r="G300" s="39" t="s">
        <v>801</v>
      </c>
      <c r="H300" s="39" t="s">
        <v>909</v>
      </c>
      <c r="I300" s="41" t="s">
        <v>910</v>
      </c>
      <c r="J300" s="40" t="s">
        <v>911</v>
      </c>
      <c r="K300" s="40" t="s">
        <v>842</v>
      </c>
      <c r="L300" s="16">
        <v>1040</v>
      </c>
      <c r="M300" s="27"/>
      <c r="N300" s="16">
        <v>1040</v>
      </c>
      <c r="O300" s="16"/>
    </row>
    <row r="301" spans="1:15" s="44" customFormat="1" x14ac:dyDescent="0.2">
      <c r="A301" s="45" t="s">
        <v>916</v>
      </c>
      <c r="B301" s="39" t="s">
        <v>917</v>
      </c>
      <c r="C301" s="39" t="s">
        <v>918</v>
      </c>
      <c r="D301" s="40" t="b">
        <v>1</v>
      </c>
      <c r="E301" s="41" t="s">
        <v>11</v>
      </c>
      <c r="F301" s="40" t="s">
        <v>800</v>
      </c>
      <c r="G301" s="39" t="s">
        <v>801</v>
      </c>
      <c r="H301" s="39" t="s">
        <v>909</v>
      </c>
      <c r="I301" s="41" t="s">
        <v>838</v>
      </c>
      <c r="J301" s="40" t="s">
        <v>840</v>
      </c>
      <c r="K301" s="40" t="s">
        <v>839</v>
      </c>
      <c r="L301" s="16">
        <v>50</v>
      </c>
      <c r="M301" s="27">
        <f>+L301+L302</f>
        <v>1140</v>
      </c>
      <c r="N301" s="16">
        <v>50</v>
      </c>
      <c r="O301" s="16">
        <f>+N301+N302</f>
        <v>1140</v>
      </c>
    </row>
    <row r="302" spans="1:15" s="44" customFormat="1" x14ac:dyDescent="0.2">
      <c r="A302" s="45" t="s">
        <v>916</v>
      </c>
      <c r="B302" s="39" t="s">
        <v>917</v>
      </c>
      <c r="C302" s="39" t="s">
        <v>918</v>
      </c>
      <c r="D302" s="40" t="b">
        <v>1</v>
      </c>
      <c r="E302" s="41" t="s">
        <v>11</v>
      </c>
      <c r="F302" s="40" t="s">
        <v>800</v>
      </c>
      <c r="G302" s="39" t="s">
        <v>801</v>
      </c>
      <c r="H302" s="39" t="s">
        <v>909</v>
      </c>
      <c r="I302" s="41" t="s">
        <v>919</v>
      </c>
      <c r="J302" s="40" t="s">
        <v>921</v>
      </c>
      <c r="K302" s="40" t="s">
        <v>920</v>
      </c>
      <c r="L302" s="16">
        <v>1090</v>
      </c>
      <c r="M302" s="27"/>
      <c r="N302" s="16">
        <v>1090</v>
      </c>
      <c r="O302" s="16"/>
    </row>
    <row r="303" spans="1:15" s="44" customFormat="1" x14ac:dyDescent="0.2">
      <c r="A303" s="45" t="s">
        <v>922</v>
      </c>
      <c r="B303" s="39" t="s">
        <v>923</v>
      </c>
      <c r="C303" s="39" t="s">
        <v>924</v>
      </c>
      <c r="D303" s="40" t="b">
        <v>1</v>
      </c>
      <c r="E303" s="41" t="s">
        <v>11</v>
      </c>
      <c r="F303" s="40" t="s">
        <v>800</v>
      </c>
      <c r="G303" s="39" t="s">
        <v>801</v>
      </c>
      <c r="H303" s="39" t="s">
        <v>909</v>
      </c>
      <c r="I303" s="41" t="s">
        <v>838</v>
      </c>
      <c r="J303" s="40" t="s">
        <v>840</v>
      </c>
      <c r="K303" s="40" t="s">
        <v>839</v>
      </c>
      <c r="L303" s="16">
        <v>50</v>
      </c>
      <c r="M303" s="27">
        <f>+L303+L304</f>
        <v>1160</v>
      </c>
      <c r="N303" s="16">
        <v>50</v>
      </c>
      <c r="O303" s="16">
        <f>+N303+N304</f>
        <v>1160</v>
      </c>
    </row>
    <row r="304" spans="1:15" s="44" customFormat="1" x14ac:dyDescent="0.2">
      <c r="A304" s="45" t="s">
        <v>922</v>
      </c>
      <c r="B304" s="39" t="s">
        <v>923</v>
      </c>
      <c r="C304" s="39" t="s">
        <v>924</v>
      </c>
      <c r="D304" s="40" t="b">
        <v>1</v>
      </c>
      <c r="E304" s="41" t="s">
        <v>11</v>
      </c>
      <c r="F304" s="40" t="s">
        <v>800</v>
      </c>
      <c r="G304" s="39" t="s">
        <v>801</v>
      </c>
      <c r="H304" s="39" t="s">
        <v>909</v>
      </c>
      <c r="I304" s="41" t="s">
        <v>925</v>
      </c>
      <c r="J304" s="40" t="s">
        <v>926</v>
      </c>
      <c r="K304" s="40" t="s">
        <v>856</v>
      </c>
      <c r="L304" s="16">
        <v>1110</v>
      </c>
      <c r="M304" s="27"/>
      <c r="N304" s="16">
        <v>1110</v>
      </c>
      <c r="O304" s="16"/>
    </row>
    <row r="305" spans="1:15" s="44" customFormat="1" x14ac:dyDescent="0.2">
      <c r="A305" s="45" t="s">
        <v>930</v>
      </c>
      <c r="B305" s="39" t="s">
        <v>931</v>
      </c>
      <c r="C305" s="39" t="s">
        <v>932</v>
      </c>
      <c r="D305" s="40" t="b">
        <v>1</v>
      </c>
      <c r="E305" s="41" t="s">
        <v>11</v>
      </c>
      <c r="F305" s="40" t="s">
        <v>800</v>
      </c>
      <c r="G305" s="39" t="s">
        <v>801</v>
      </c>
      <c r="H305" s="39" t="s">
        <v>909</v>
      </c>
      <c r="I305" s="41" t="s">
        <v>838</v>
      </c>
      <c r="J305" s="40" t="s">
        <v>840</v>
      </c>
      <c r="K305" s="40" t="s">
        <v>839</v>
      </c>
      <c r="L305" s="16">
        <v>50</v>
      </c>
      <c r="M305" s="27">
        <f>+L305+L306</f>
        <v>1200</v>
      </c>
      <c r="N305" s="16">
        <v>50</v>
      </c>
      <c r="O305" s="16">
        <f>+N305+N306</f>
        <v>1200</v>
      </c>
    </row>
    <row r="306" spans="1:15" s="44" customFormat="1" x14ac:dyDescent="0.2">
      <c r="A306" s="45" t="s">
        <v>930</v>
      </c>
      <c r="B306" s="39" t="s">
        <v>931</v>
      </c>
      <c r="C306" s="39" t="s">
        <v>932</v>
      </c>
      <c r="D306" s="40" t="b">
        <v>1</v>
      </c>
      <c r="E306" s="41" t="s">
        <v>11</v>
      </c>
      <c r="F306" s="40" t="s">
        <v>800</v>
      </c>
      <c r="G306" s="39" t="s">
        <v>801</v>
      </c>
      <c r="H306" s="39" t="s">
        <v>909</v>
      </c>
      <c r="I306" s="41" t="s">
        <v>933</v>
      </c>
      <c r="J306" s="40" t="s">
        <v>934</v>
      </c>
      <c r="K306" s="40" t="s">
        <v>874</v>
      </c>
      <c r="L306" s="16">
        <v>1150</v>
      </c>
      <c r="M306" s="27"/>
      <c r="N306" s="16">
        <v>1150</v>
      </c>
      <c r="O306" s="16"/>
    </row>
    <row r="307" spans="1:15" s="44" customFormat="1" x14ac:dyDescent="0.2">
      <c r="A307" s="45" t="s">
        <v>821</v>
      </c>
      <c r="B307" s="39" t="s">
        <v>822</v>
      </c>
      <c r="C307" s="39" t="s">
        <v>823</v>
      </c>
      <c r="D307" s="40" t="b">
        <v>0</v>
      </c>
      <c r="E307" s="41" t="s">
        <v>11</v>
      </c>
      <c r="F307" s="40" t="s">
        <v>800</v>
      </c>
      <c r="G307" s="39" t="s">
        <v>801</v>
      </c>
      <c r="H307" s="39" t="s">
        <v>927</v>
      </c>
      <c r="I307" s="41"/>
      <c r="J307" s="41"/>
      <c r="K307" s="41"/>
      <c r="L307" s="15">
        <v>1090</v>
      </c>
      <c r="M307" s="27">
        <f t="shared" ref="M307:M328" si="17">+L307</f>
        <v>1090</v>
      </c>
      <c r="N307" s="16">
        <v>1090</v>
      </c>
      <c r="O307" s="16">
        <f t="shared" ref="O307:O328" si="18">+N307</f>
        <v>1090</v>
      </c>
    </row>
    <row r="308" spans="1:15" s="44" customFormat="1" x14ac:dyDescent="0.2">
      <c r="A308" s="45" t="s">
        <v>817</v>
      </c>
      <c r="B308" s="39" t="s">
        <v>818</v>
      </c>
      <c r="C308" s="39" t="s">
        <v>819</v>
      </c>
      <c r="D308" s="40" t="b">
        <v>0</v>
      </c>
      <c r="E308" s="41" t="s">
        <v>11</v>
      </c>
      <c r="F308" s="40" t="s">
        <v>800</v>
      </c>
      <c r="G308" s="39" t="s">
        <v>801</v>
      </c>
      <c r="H308" s="39" t="s">
        <v>927</v>
      </c>
      <c r="I308" s="41"/>
      <c r="J308" s="41"/>
      <c r="K308" s="41"/>
      <c r="L308" s="15">
        <v>1330</v>
      </c>
      <c r="M308" s="27">
        <f t="shared" si="17"/>
        <v>1330</v>
      </c>
      <c r="N308" s="16">
        <v>1330</v>
      </c>
      <c r="O308" s="16">
        <f t="shared" si="18"/>
        <v>1330</v>
      </c>
    </row>
    <row r="309" spans="1:15" s="44" customFormat="1" x14ac:dyDescent="0.2">
      <c r="A309" s="45" t="s">
        <v>1811</v>
      </c>
      <c r="B309" s="39" t="s">
        <v>825</v>
      </c>
      <c r="C309" s="39" t="s">
        <v>1928</v>
      </c>
      <c r="D309" s="40" t="b">
        <v>0</v>
      </c>
      <c r="E309" s="41" t="s">
        <v>11</v>
      </c>
      <c r="F309" s="40" t="s">
        <v>800</v>
      </c>
      <c r="G309" s="39" t="s">
        <v>801</v>
      </c>
      <c r="H309" s="39" t="s">
        <v>957</v>
      </c>
      <c r="I309" s="41"/>
      <c r="J309" s="41"/>
      <c r="K309" s="41"/>
      <c r="L309" s="15">
        <v>5500</v>
      </c>
      <c r="M309" s="27">
        <f t="shared" si="17"/>
        <v>5500</v>
      </c>
      <c r="N309" s="16">
        <v>5500</v>
      </c>
      <c r="O309" s="16">
        <f t="shared" si="18"/>
        <v>5500</v>
      </c>
    </row>
    <row r="310" spans="1:15" s="44" customFormat="1" x14ac:dyDescent="0.2">
      <c r="A310" s="45" t="s">
        <v>847</v>
      </c>
      <c r="B310" s="39" t="s">
        <v>806</v>
      </c>
      <c r="C310" s="39" t="s">
        <v>848</v>
      </c>
      <c r="D310" s="40" t="b">
        <v>0</v>
      </c>
      <c r="E310" s="41" t="s">
        <v>11</v>
      </c>
      <c r="F310" s="40" t="s">
        <v>800</v>
      </c>
      <c r="G310" s="39" t="s">
        <v>801</v>
      </c>
      <c r="H310" s="39" t="s">
        <v>1925</v>
      </c>
      <c r="I310" s="41"/>
      <c r="J310" s="41"/>
      <c r="K310" s="41"/>
      <c r="L310" s="15">
        <v>6735</v>
      </c>
      <c r="M310" s="27">
        <f t="shared" si="17"/>
        <v>6735</v>
      </c>
      <c r="N310" s="16">
        <v>6735</v>
      </c>
      <c r="O310" s="16">
        <f t="shared" si="18"/>
        <v>6735</v>
      </c>
    </row>
    <row r="311" spans="1:15" s="44" customFormat="1" x14ac:dyDescent="0.2">
      <c r="A311" s="45" t="s">
        <v>865</v>
      </c>
      <c r="B311" s="39" t="s">
        <v>812</v>
      </c>
      <c r="C311" s="39" t="s">
        <v>866</v>
      </c>
      <c r="D311" s="40" t="b">
        <v>0</v>
      </c>
      <c r="E311" s="41" t="s">
        <v>11</v>
      </c>
      <c r="F311" s="40" t="s">
        <v>800</v>
      </c>
      <c r="G311" s="39" t="s">
        <v>801</v>
      </c>
      <c r="H311" s="39" t="s">
        <v>1925</v>
      </c>
      <c r="I311" s="41"/>
      <c r="J311" s="41"/>
      <c r="K311" s="41"/>
      <c r="L311" s="15">
        <v>6950</v>
      </c>
      <c r="M311" s="27">
        <f t="shared" si="17"/>
        <v>6950</v>
      </c>
      <c r="N311" s="16">
        <v>6950</v>
      </c>
      <c r="O311" s="16">
        <f t="shared" si="18"/>
        <v>6950</v>
      </c>
    </row>
    <row r="312" spans="1:15" s="44" customFormat="1" x14ac:dyDescent="0.2">
      <c r="A312" s="45" t="s">
        <v>897</v>
      </c>
      <c r="B312" s="39" t="s">
        <v>898</v>
      </c>
      <c r="C312" s="39" t="s">
        <v>899</v>
      </c>
      <c r="D312" s="40" t="b">
        <v>0</v>
      </c>
      <c r="E312" s="41" t="s">
        <v>11</v>
      </c>
      <c r="F312" s="40" t="s">
        <v>800</v>
      </c>
      <c r="G312" s="39" t="s">
        <v>801</v>
      </c>
      <c r="H312" s="39" t="s">
        <v>1925</v>
      </c>
      <c r="I312" s="41"/>
      <c r="J312" s="41"/>
      <c r="K312" s="41"/>
      <c r="L312" s="15">
        <v>10100</v>
      </c>
      <c r="M312" s="27">
        <f t="shared" si="17"/>
        <v>10100</v>
      </c>
      <c r="N312" s="16">
        <v>10100</v>
      </c>
      <c r="O312" s="16">
        <f t="shared" si="18"/>
        <v>10100</v>
      </c>
    </row>
    <row r="313" spans="1:15" s="44" customFormat="1" x14ac:dyDescent="0.2">
      <c r="A313" s="45" t="s">
        <v>1035</v>
      </c>
      <c r="B313" s="39" t="s">
        <v>1036</v>
      </c>
      <c r="C313" s="39" t="s">
        <v>1037</v>
      </c>
      <c r="D313" s="40" t="b">
        <v>0</v>
      </c>
      <c r="E313" s="41" t="s">
        <v>11</v>
      </c>
      <c r="F313" s="40" t="s">
        <v>800</v>
      </c>
      <c r="G313" s="39" t="s">
        <v>801</v>
      </c>
      <c r="H313" s="39" t="s">
        <v>1038</v>
      </c>
      <c r="I313" s="41"/>
      <c r="J313" s="41"/>
      <c r="K313" s="41"/>
      <c r="L313" s="15">
        <v>490</v>
      </c>
      <c r="M313" s="27">
        <f t="shared" si="17"/>
        <v>490</v>
      </c>
      <c r="N313" s="16">
        <v>490</v>
      </c>
      <c r="O313" s="16">
        <f t="shared" si="18"/>
        <v>490</v>
      </c>
    </row>
    <row r="314" spans="1:15" s="44" customFormat="1" x14ac:dyDescent="0.2">
      <c r="A314" s="45" t="s">
        <v>1048</v>
      </c>
      <c r="B314" s="39" t="s">
        <v>942</v>
      </c>
      <c r="C314" s="39" t="s">
        <v>1049</v>
      </c>
      <c r="D314" s="40" t="b">
        <v>0</v>
      </c>
      <c r="E314" s="41" t="s">
        <v>11</v>
      </c>
      <c r="F314" s="40" t="s">
        <v>800</v>
      </c>
      <c r="G314" s="39" t="s">
        <v>801</v>
      </c>
      <c r="H314" s="39" t="s">
        <v>1038</v>
      </c>
      <c r="I314" s="41"/>
      <c r="J314" s="41"/>
      <c r="K314" s="41"/>
      <c r="L314" s="15">
        <v>510</v>
      </c>
      <c r="M314" s="27">
        <f t="shared" si="17"/>
        <v>510</v>
      </c>
      <c r="N314" s="16">
        <v>510</v>
      </c>
      <c r="O314" s="16">
        <f t="shared" si="18"/>
        <v>510</v>
      </c>
    </row>
    <row r="315" spans="1:15" s="44" customFormat="1" x14ac:dyDescent="0.2">
      <c r="A315" s="45" t="s">
        <v>1057</v>
      </c>
      <c r="B315" s="39" t="s">
        <v>947</v>
      </c>
      <c r="C315" s="39" t="s">
        <v>1058</v>
      </c>
      <c r="D315" s="40" t="b">
        <v>0</v>
      </c>
      <c r="E315" s="41" t="s">
        <v>11</v>
      </c>
      <c r="F315" s="40" t="s">
        <v>800</v>
      </c>
      <c r="G315" s="39" t="s">
        <v>801</v>
      </c>
      <c r="H315" s="39" t="s">
        <v>1038</v>
      </c>
      <c r="I315" s="41"/>
      <c r="J315" s="41"/>
      <c r="K315" s="41"/>
      <c r="L315" s="15">
        <v>560</v>
      </c>
      <c r="M315" s="27">
        <f t="shared" si="17"/>
        <v>560</v>
      </c>
      <c r="N315" s="16">
        <v>560</v>
      </c>
      <c r="O315" s="16">
        <f t="shared" si="18"/>
        <v>560</v>
      </c>
    </row>
    <row r="316" spans="1:15" s="44" customFormat="1" x14ac:dyDescent="0.2">
      <c r="A316" s="45" t="s">
        <v>1075</v>
      </c>
      <c r="B316" s="39" t="s">
        <v>1076</v>
      </c>
      <c r="C316" s="39" t="s">
        <v>1077</v>
      </c>
      <c r="D316" s="40" t="b">
        <v>0</v>
      </c>
      <c r="E316" s="41" t="s">
        <v>11</v>
      </c>
      <c r="F316" s="40" t="s">
        <v>800</v>
      </c>
      <c r="G316" s="39" t="s">
        <v>801</v>
      </c>
      <c r="H316" s="39" t="s">
        <v>1038</v>
      </c>
      <c r="I316" s="41"/>
      <c r="J316" s="41"/>
      <c r="K316" s="41"/>
      <c r="L316" s="15">
        <v>600</v>
      </c>
      <c r="M316" s="27">
        <f t="shared" si="17"/>
        <v>600</v>
      </c>
      <c r="N316" s="16">
        <v>600</v>
      </c>
      <c r="O316" s="16">
        <f t="shared" si="18"/>
        <v>600</v>
      </c>
    </row>
    <row r="317" spans="1:15" s="44" customFormat="1" x14ac:dyDescent="0.2">
      <c r="A317" s="45" t="s">
        <v>1086</v>
      </c>
      <c r="B317" s="39" t="s">
        <v>955</v>
      </c>
      <c r="C317" s="39" t="s">
        <v>1087</v>
      </c>
      <c r="D317" s="40" t="b">
        <v>0</v>
      </c>
      <c r="E317" s="41" t="s">
        <v>11</v>
      </c>
      <c r="F317" s="40" t="s">
        <v>800</v>
      </c>
      <c r="G317" s="39" t="s">
        <v>801</v>
      </c>
      <c r="H317" s="39" t="s">
        <v>1038</v>
      </c>
      <c r="I317" s="41"/>
      <c r="J317" s="41"/>
      <c r="K317" s="41"/>
      <c r="L317" s="15">
        <v>640</v>
      </c>
      <c r="M317" s="27">
        <f t="shared" si="17"/>
        <v>640</v>
      </c>
      <c r="N317" s="16">
        <v>640</v>
      </c>
      <c r="O317" s="16">
        <f t="shared" si="18"/>
        <v>640</v>
      </c>
    </row>
    <row r="318" spans="1:15" s="44" customFormat="1" x14ac:dyDescent="0.2">
      <c r="A318" s="45" t="s">
        <v>1039</v>
      </c>
      <c r="B318" s="39" t="s">
        <v>1040</v>
      </c>
      <c r="C318" s="39" t="s">
        <v>1041</v>
      </c>
      <c r="D318" s="40" t="b">
        <v>0</v>
      </c>
      <c r="E318" s="41" t="s">
        <v>11</v>
      </c>
      <c r="F318" s="40" t="s">
        <v>800</v>
      </c>
      <c r="G318" s="39" t="s">
        <v>801</v>
      </c>
      <c r="H318" s="39" t="s">
        <v>1042</v>
      </c>
      <c r="I318" s="41"/>
      <c r="J318" s="41"/>
      <c r="K318" s="41"/>
      <c r="L318" s="15">
        <v>620</v>
      </c>
      <c r="M318" s="27">
        <f t="shared" si="17"/>
        <v>620</v>
      </c>
      <c r="N318" s="16">
        <v>620</v>
      </c>
      <c r="O318" s="16">
        <f t="shared" si="18"/>
        <v>620</v>
      </c>
    </row>
    <row r="319" spans="1:15" s="44" customFormat="1" x14ac:dyDescent="0.2">
      <c r="A319" s="45" t="s">
        <v>1050</v>
      </c>
      <c r="B319" s="39" t="s">
        <v>1051</v>
      </c>
      <c r="C319" s="39" t="s">
        <v>1052</v>
      </c>
      <c r="D319" s="40" t="b">
        <v>0</v>
      </c>
      <c r="E319" s="41" t="s">
        <v>11</v>
      </c>
      <c r="F319" s="40" t="s">
        <v>800</v>
      </c>
      <c r="G319" s="39" t="s">
        <v>801</v>
      </c>
      <c r="H319" s="39" t="s">
        <v>1042</v>
      </c>
      <c r="I319" s="41"/>
      <c r="J319" s="41"/>
      <c r="K319" s="41"/>
      <c r="L319" s="15">
        <v>630</v>
      </c>
      <c r="M319" s="27">
        <f t="shared" si="17"/>
        <v>630</v>
      </c>
      <c r="N319" s="16">
        <v>630</v>
      </c>
      <c r="O319" s="16">
        <f t="shared" si="18"/>
        <v>630</v>
      </c>
    </row>
    <row r="320" spans="1:15" s="44" customFormat="1" x14ac:dyDescent="0.2">
      <c r="A320" s="45" t="s">
        <v>1059</v>
      </c>
      <c r="B320" s="39" t="s">
        <v>1060</v>
      </c>
      <c r="C320" s="39" t="s">
        <v>1061</v>
      </c>
      <c r="D320" s="40" t="b">
        <v>0</v>
      </c>
      <c r="E320" s="41" t="s">
        <v>11</v>
      </c>
      <c r="F320" s="40" t="s">
        <v>800</v>
      </c>
      <c r="G320" s="39" t="s">
        <v>801</v>
      </c>
      <c r="H320" s="39" t="s">
        <v>1042</v>
      </c>
      <c r="I320" s="41"/>
      <c r="J320" s="41"/>
      <c r="K320" s="41"/>
      <c r="L320" s="15">
        <v>780</v>
      </c>
      <c r="M320" s="27">
        <f t="shared" si="17"/>
        <v>780</v>
      </c>
      <c r="N320" s="16">
        <v>780</v>
      </c>
      <c r="O320" s="16">
        <f t="shared" si="18"/>
        <v>780</v>
      </c>
    </row>
    <row r="321" spans="1:15" s="44" customFormat="1" x14ac:dyDescent="0.2">
      <c r="A321" s="45" t="s">
        <v>1066</v>
      </c>
      <c r="B321" s="39" t="s">
        <v>1067</v>
      </c>
      <c r="C321" s="39" t="s">
        <v>1068</v>
      </c>
      <c r="D321" s="40" t="b">
        <v>0</v>
      </c>
      <c r="E321" s="41" t="s">
        <v>11</v>
      </c>
      <c r="F321" s="40" t="s">
        <v>800</v>
      </c>
      <c r="G321" s="39" t="s">
        <v>801</v>
      </c>
      <c r="H321" s="39" t="s">
        <v>1042</v>
      </c>
      <c r="I321" s="41"/>
      <c r="J321" s="41"/>
      <c r="K321" s="41"/>
      <c r="L321" s="15">
        <v>820</v>
      </c>
      <c r="M321" s="27">
        <f t="shared" si="17"/>
        <v>820</v>
      </c>
      <c r="N321" s="16">
        <v>820</v>
      </c>
      <c r="O321" s="16">
        <f t="shared" si="18"/>
        <v>820</v>
      </c>
    </row>
    <row r="322" spans="1:15" s="44" customFormat="1" x14ac:dyDescent="0.2">
      <c r="A322" s="45" t="s">
        <v>1078</v>
      </c>
      <c r="B322" s="39" t="s">
        <v>952</v>
      </c>
      <c r="C322" s="39" t="s">
        <v>1079</v>
      </c>
      <c r="D322" s="40" t="b">
        <v>0</v>
      </c>
      <c r="E322" s="41" t="s">
        <v>11</v>
      </c>
      <c r="F322" s="40" t="s">
        <v>800</v>
      </c>
      <c r="G322" s="39" t="s">
        <v>801</v>
      </c>
      <c r="H322" s="39" t="s">
        <v>1020</v>
      </c>
      <c r="I322" s="41"/>
      <c r="J322" s="41"/>
      <c r="K322" s="41"/>
      <c r="L322" s="15">
        <v>880</v>
      </c>
      <c r="M322" s="27">
        <f t="shared" si="17"/>
        <v>880</v>
      </c>
      <c r="N322" s="16">
        <v>880</v>
      </c>
      <c r="O322" s="16">
        <f t="shared" si="18"/>
        <v>880</v>
      </c>
    </row>
    <row r="323" spans="1:15" s="44" customFormat="1" x14ac:dyDescent="0.2">
      <c r="A323" s="45" t="s">
        <v>829</v>
      </c>
      <c r="B323" s="39" t="s">
        <v>830</v>
      </c>
      <c r="C323" s="39" t="s">
        <v>831</v>
      </c>
      <c r="D323" s="40" t="b">
        <v>0</v>
      </c>
      <c r="E323" s="41" t="s">
        <v>11</v>
      </c>
      <c r="F323" s="40" t="s">
        <v>800</v>
      </c>
      <c r="G323" s="39" t="s">
        <v>801</v>
      </c>
      <c r="H323" s="39" t="s">
        <v>1020</v>
      </c>
      <c r="I323" s="41"/>
      <c r="J323" s="41"/>
      <c r="K323" s="41"/>
      <c r="L323" s="15">
        <v>1110</v>
      </c>
      <c r="M323" s="27">
        <f t="shared" si="17"/>
        <v>1110</v>
      </c>
      <c r="N323" s="16">
        <v>1110</v>
      </c>
      <c r="O323" s="16">
        <f t="shared" si="18"/>
        <v>1110</v>
      </c>
    </row>
    <row r="324" spans="1:15" s="44" customFormat="1" x14ac:dyDescent="0.2">
      <c r="A324" s="45" t="s">
        <v>1024</v>
      </c>
      <c r="B324" s="39" t="s">
        <v>913</v>
      </c>
      <c r="C324" s="39" t="s">
        <v>1025</v>
      </c>
      <c r="D324" s="40" t="b">
        <v>0</v>
      </c>
      <c r="E324" s="41" t="s">
        <v>11</v>
      </c>
      <c r="F324" s="40" t="s">
        <v>800</v>
      </c>
      <c r="G324" s="39" t="s">
        <v>801</v>
      </c>
      <c r="H324" s="39" t="s">
        <v>1020</v>
      </c>
      <c r="I324" s="41"/>
      <c r="J324" s="41"/>
      <c r="K324" s="41"/>
      <c r="L324" s="15">
        <v>1120</v>
      </c>
      <c r="M324" s="27">
        <f t="shared" si="17"/>
        <v>1120</v>
      </c>
      <c r="N324" s="16">
        <v>1120</v>
      </c>
      <c r="O324" s="16">
        <f t="shared" si="18"/>
        <v>1120</v>
      </c>
    </row>
    <row r="325" spans="1:15" s="44" customFormat="1" x14ac:dyDescent="0.2">
      <c r="A325" s="45" t="s">
        <v>849</v>
      </c>
      <c r="B325" s="39" t="s">
        <v>850</v>
      </c>
      <c r="C325" s="39" t="s">
        <v>851</v>
      </c>
      <c r="D325" s="40" t="b">
        <v>0</v>
      </c>
      <c r="E325" s="41" t="s">
        <v>11</v>
      </c>
      <c r="F325" s="40" t="s">
        <v>800</v>
      </c>
      <c r="G325" s="39" t="s">
        <v>801</v>
      </c>
      <c r="H325" s="39" t="s">
        <v>1020</v>
      </c>
      <c r="I325" s="41"/>
      <c r="J325" s="41"/>
      <c r="K325" s="41"/>
      <c r="L325" s="15">
        <v>1130</v>
      </c>
      <c r="M325" s="27">
        <f t="shared" si="17"/>
        <v>1130</v>
      </c>
      <c r="N325" s="16">
        <v>1130</v>
      </c>
      <c r="O325" s="16">
        <f t="shared" si="18"/>
        <v>1130</v>
      </c>
    </row>
    <row r="326" spans="1:15" s="44" customFormat="1" x14ac:dyDescent="0.2">
      <c r="A326" s="45" t="s">
        <v>885</v>
      </c>
      <c r="B326" s="39" t="s">
        <v>886</v>
      </c>
      <c r="C326" s="39" t="s">
        <v>887</v>
      </c>
      <c r="D326" s="40" t="b">
        <v>0</v>
      </c>
      <c r="E326" s="41" t="s">
        <v>11</v>
      </c>
      <c r="F326" s="40" t="s">
        <v>800</v>
      </c>
      <c r="G326" s="39" t="s">
        <v>801</v>
      </c>
      <c r="H326" s="39" t="s">
        <v>1088</v>
      </c>
      <c r="I326" s="41"/>
      <c r="J326" s="41"/>
      <c r="K326" s="41"/>
      <c r="L326" s="15">
        <v>1160</v>
      </c>
      <c r="M326" s="27">
        <f t="shared" si="17"/>
        <v>1160</v>
      </c>
      <c r="N326" s="16">
        <v>1160</v>
      </c>
      <c r="O326" s="16">
        <f t="shared" si="18"/>
        <v>1160</v>
      </c>
    </row>
    <row r="327" spans="1:15" s="44" customFormat="1" x14ac:dyDescent="0.2">
      <c r="A327" s="45" t="s">
        <v>894</v>
      </c>
      <c r="B327" s="39" t="s">
        <v>895</v>
      </c>
      <c r="C327" s="39" t="s">
        <v>896</v>
      </c>
      <c r="D327" s="40" t="b">
        <v>0</v>
      </c>
      <c r="E327" s="41" t="s">
        <v>11</v>
      </c>
      <c r="F327" s="40" t="s">
        <v>800</v>
      </c>
      <c r="G327" s="39" t="s">
        <v>801</v>
      </c>
      <c r="H327" s="39" t="s">
        <v>1088</v>
      </c>
      <c r="I327" s="41"/>
      <c r="J327" s="41"/>
      <c r="K327" s="41"/>
      <c r="L327" s="15">
        <v>2180</v>
      </c>
      <c r="M327" s="27">
        <f t="shared" si="17"/>
        <v>2180</v>
      </c>
      <c r="N327" s="16">
        <v>2180</v>
      </c>
      <c r="O327" s="16">
        <f t="shared" si="18"/>
        <v>2180</v>
      </c>
    </row>
    <row r="328" spans="1:15" s="44" customFormat="1" x14ac:dyDescent="0.2">
      <c r="A328" s="45" t="s">
        <v>903</v>
      </c>
      <c r="B328" s="39" t="s">
        <v>904</v>
      </c>
      <c r="C328" s="39" t="s">
        <v>905</v>
      </c>
      <c r="D328" s="40" t="b">
        <v>0</v>
      </c>
      <c r="E328" s="41" t="s">
        <v>11</v>
      </c>
      <c r="F328" s="40" t="s">
        <v>800</v>
      </c>
      <c r="G328" s="39" t="s">
        <v>801</v>
      </c>
      <c r="H328" s="39" t="s">
        <v>1088</v>
      </c>
      <c r="I328" s="41"/>
      <c r="J328" s="41"/>
      <c r="K328" s="41"/>
      <c r="L328" s="15">
        <v>2220</v>
      </c>
      <c r="M328" s="27">
        <f t="shared" si="17"/>
        <v>2220</v>
      </c>
      <c r="N328" s="16">
        <v>2220</v>
      </c>
      <c r="O328" s="16">
        <f t="shared" si="18"/>
        <v>2220</v>
      </c>
    </row>
    <row r="329" spans="1:15" s="44" customFormat="1" x14ac:dyDescent="0.2">
      <c r="A329" s="45" t="s">
        <v>1545</v>
      </c>
      <c r="B329" s="39" t="s">
        <v>1593</v>
      </c>
      <c r="C329" s="39" t="s">
        <v>1594</v>
      </c>
      <c r="D329" s="40" t="b">
        <v>1</v>
      </c>
      <c r="E329" s="41" t="s">
        <v>11</v>
      </c>
      <c r="F329" s="40" t="s">
        <v>800</v>
      </c>
      <c r="G329" s="39" t="s">
        <v>801</v>
      </c>
      <c r="H329" s="39" t="s">
        <v>1045</v>
      </c>
      <c r="I329" s="41" t="s">
        <v>1546</v>
      </c>
      <c r="J329" s="40" t="s">
        <v>1634</v>
      </c>
      <c r="K329" s="40" t="s">
        <v>1593</v>
      </c>
      <c r="L329" s="16">
        <v>760</v>
      </c>
      <c r="M329" s="27">
        <f>+L329+L330</f>
        <v>800</v>
      </c>
      <c r="N329" s="16">
        <v>760</v>
      </c>
      <c r="O329" s="16">
        <f>+N329+N330</f>
        <v>800</v>
      </c>
    </row>
    <row r="330" spans="1:15" s="44" customFormat="1" x14ac:dyDescent="0.2">
      <c r="A330" s="45" t="s">
        <v>1545</v>
      </c>
      <c r="B330" s="39" t="s">
        <v>1593</v>
      </c>
      <c r="C330" s="39" t="s">
        <v>1594</v>
      </c>
      <c r="D330" s="40" t="b">
        <v>1</v>
      </c>
      <c r="E330" s="41" t="s">
        <v>11</v>
      </c>
      <c r="F330" s="40" t="s">
        <v>800</v>
      </c>
      <c r="G330" s="39" t="s">
        <v>801</v>
      </c>
      <c r="H330" s="39" t="s">
        <v>1045</v>
      </c>
      <c r="I330" s="41" t="s">
        <v>937</v>
      </c>
      <c r="J330" s="40" t="s">
        <v>939</v>
      </c>
      <c r="K330" s="40" t="s">
        <v>938</v>
      </c>
      <c r="L330" s="16">
        <v>40</v>
      </c>
      <c r="M330" s="27"/>
      <c r="N330" s="16">
        <v>40</v>
      </c>
      <c r="O330" s="16"/>
    </row>
    <row r="331" spans="1:15" s="44" customFormat="1" x14ac:dyDescent="0.2">
      <c r="A331" s="45" t="s">
        <v>1043</v>
      </c>
      <c r="B331" s="39" t="s">
        <v>936</v>
      </c>
      <c r="C331" s="39" t="s">
        <v>1044</v>
      </c>
      <c r="D331" s="40" t="b">
        <v>1</v>
      </c>
      <c r="E331" s="41" t="s">
        <v>11</v>
      </c>
      <c r="F331" s="40" t="s">
        <v>800</v>
      </c>
      <c r="G331" s="39" t="s">
        <v>801</v>
      </c>
      <c r="H331" s="39" t="s">
        <v>1045</v>
      </c>
      <c r="I331" s="41" t="s">
        <v>937</v>
      </c>
      <c r="J331" s="40" t="s">
        <v>939</v>
      </c>
      <c r="K331" s="40" t="s">
        <v>938</v>
      </c>
      <c r="L331" s="16">
        <v>40</v>
      </c>
      <c r="M331" s="27">
        <f>+L331+L332</f>
        <v>830</v>
      </c>
      <c r="N331" s="16">
        <v>40</v>
      </c>
      <c r="O331" s="16">
        <f>+N331+N332</f>
        <v>830</v>
      </c>
    </row>
    <row r="332" spans="1:15" s="44" customFormat="1" x14ac:dyDescent="0.2">
      <c r="A332" s="45" t="s">
        <v>1043</v>
      </c>
      <c r="B332" s="39" t="s">
        <v>936</v>
      </c>
      <c r="C332" s="39" t="s">
        <v>1044</v>
      </c>
      <c r="D332" s="40" t="b">
        <v>1</v>
      </c>
      <c r="E332" s="41" t="s">
        <v>11</v>
      </c>
      <c r="F332" s="40" t="s">
        <v>800</v>
      </c>
      <c r="G332" s="39" t="s">
        <v>801</v>
      </c>
      <c r="H332" s="39" t="s">
        <v>1045</v>
      </c>
      <c r="I332" s="41" t="s">
        <v>1046</v>
      </c>
      <c r="J332" s="40" t="s">
        <v>1047</v>
      </c>
      <c r="K332" s="40" t="s">
        <v>940</v>
      </c>
      <c r="L332" s="16">
        <v>790</v>
      </c>
      <c r="M332" s="27"/>
      <c r="N332" s="16">
        <v>790</v>
      </c>
      <c r="O332" s="16"/>
    </row>
    <row r="333" spans="1:15" s="44" customFormat="1" x14ac:dyDescent="0.2">
      <c r="A333" s="45" t="s">
        <v>1053</v>
      </c>
      <c r="B333" s="39" t="s">
        <v>945</v>
      </c>
      <c r="C333" s="39" t="s">
        <v>1054</v>
      </c>
      <c r="D333" s="40" t="b">
        <v>1</v>
      </c>
      <c r="E333" s="41" t="s">
        <v>11</v>
      </c>
      <c r="F333" s="40" t="s">
        <v>800</v>
      </c>
      <c r="G333" s="39" t="s">
        <v>801</v>
      </c>
      <c r="H333" s="39" t="s">
        <v>1045</v>
      </c>
      <c r="I333" s="41" t="s">
        <v>937</v>
      </c>
      <c r="J333" s="40" t="s">
        <v>939</v>
      </c>
      <c r="K333" s="40" t="s">
        <v>938</v>
      </c>
      <c r="L333" s="16">
        <v>40</v>
      </c>
      <c r="M333" s="27">
        <f>+L333+L334</f>
        <v>840</v>
      </c>
      <c r="N333" s="16">
        <v>40</v>
      </c>
      <c r="O333" s="16">
        <f>+N333+N334</f>
        <v>840</v>
      </c>
    </row>
    <row r="334" spans="1:15" s="44" customFormat="1" x14ac:dyDescent="0.2">
      <c r="A334" s="45" t="s">
        <v>1053</v>
      </c>
      <c r="B334" s="39" t="s">
        <v>945</v>
      </c>
      <c r="C334" s="39" t="s">
        <v>1054</v>
      </c>
      <c r="D334" s="40" t="b">
        <v>1</v>
      </c>
      <c r="E334" s="41" t="s">
        <v>11</v>
      </c>
      <c r="F334" s="40" t="s">
        <v>800</v>
      </c>
      <c r="G334" s="39" t="s">
        <v>801</v>
      </c>
      <c r="H334" s="39" t="s">
        <v>1045</v>
      </c>
      <c r="I334" s="41" t="s">
        <v>1055</v>
      </c>
      <c r="J334" s="40" t="s">
        <v>1056</v>
      </c>
      <c r="K334" s="40" t="s">
        <v>945</v>
      </c>
      <c r="L334" s="16">
        <v>800</v>
      </c>
      <c r="M334" s="27"/>
      <c r="N334" s="16">
        <v>800</v>
      </c>
      <c r="O334" s="16"/>
    </row>
    <row r="335" spans="1:15" s="44" customFormat="1" x14ac:dyDescent="0.2">
      <c r="A335" s="45" t="s">
        <v>1062</v>
      </c>
      <c r="B335" s="39" t="s">
        <v>949</v>
      </c>
      <c r="C335" s="39" t="s">
        <v>1063</v>
      </c>
      <c r="D335" s="40" t="b">
        <v>1</v>
      </c>
      <c r="E335" s="41" t="s">
        <v>11</v>
      </c>
      <c r="F335" s="40" t="s">
        <v>800</v>
      </c>
      <c r="G335" s="39" t="s">
        <v>801</v>
      </c>
      <c r="H335" s="39" t="s">
        <v>1045</v>
      </c>
      <c r="I335" s="41" t="s">
        <v>937</v>
      </c>
      <c r="J335" s="40" t="s">
        <v>939</v>
      </c>
      <c r="K335" s="40" t="s">
        <v>938</v>
      </c>
      <c r="L335" s="16">
        <v>40</v>
      </c>
      <c r="M335" s="27">
        <f>+L335+L336</f>
        <v>860</v>
      </c>
      <c r="N335" s="16">
        <v>40</v>
      </c>
      <c r="O335" s="16">
        <f>+N335+N336</f>
        <v>860</v>
      </c>
    </row>
    <row r="336" spans="1:15" s="44" customFormat="1" x14ac:dyDescent="0.2">
      <c r="A336" s="45" t="s">
        <v>1062</v>
      </c>
      <c r="B336" s="39" t="s">
        <v>949</v>
      </c>
      <c r="C336" s="39" t="s">
        <v>1063</v>
      </c>
      <c r="D336" s="40" t="b">
        <v>1</v>
      </c>
      <c r="E336" s="41" t="s">
        <v>11</v>
      </c>
      <c r="F336" s="40" t="s">
        <v>800</v>
      </c>
      <c r="G336" s="39" t="s">
        <v>801</v>
      </c>
      <c r="H336" s="39" t="s">
        <v>1045</v>
      </c>
      <c r="I336" s="41" t="s">
        <v>1064</v>
      </c>
      <c r="J336" s="40" t="s">
        <v>1065</v>
      </c>
      <c r="K336" s="40" t="s">
        <v>950</v>
      </c>
      <c r="L336" s="16">
        <v>820</v>
      </c>
      <c r="M336" s="27"/>
      <c r="N336" s="16">
        <v>820</v>
      </c>
      <c r="O336" s="16"/>
    </row>
    <row r="337" spans="1:15" s="44" customFormat="1" x14ac:dyDescent="0.2">
      <c r="A337" s="45" t="s">
        <v>1069</v>
      </c>
      <c r="B337" s="39" t="s">
        <v>1070</v>
      </c>
      <c r="C337" s="39" t="s">
        <v>1071</v>
      </c>
      <c r="D337" s="40" t="b">
        <v>1</v>
      </c>
      <c r="E337" s="41" t="s">
        <v>11</v>
      </c>
      <c r="F337" s="40" t="s">
        <v>800</v>
      </c>
      <c r="G337" s="39" t="s">
        <v>801</v>
      </c>
      <c r="H337" s="39" t="s">
        <v>1023</v>
      </c>
      <c r="I337" s="41" t="s">
        <v>838</v>
      </c>
      <c r="J337" s="40" t="s">
        <v>840</v>
      </c>
      <c r="K337" s="40" t="s">
        <v>839</v>
      </c>
      <c r="L337" s="16">
        <v>50</v>
      </c>
      <c r="M337" s="27">
        <f>+L337+L338</f>
        <v>950</v>
      </c>
      <c r="N337" s="16">
        <v>50</v>
      </c>
      <c r="O337" s="16">
        <f>+N337+N338</f>
        <v>950</v>
      </c>
    </row>
    <row r="338" spans="1:15" s="44" customFormat="1" x14ac:dyDescent="0.2">
      <c r="A338" s="45" t="s">
        <v>1069</v>
      </c>
      <c r="B338" s="39" t="s">
        <v>1070</v>
      </c>
      <c r="C338" s="39" t="s">
        <v>1071</v>
      </c>
      <c r="D338" s="40" t="b">
        <v>1</v>
      </c>
      <c r="E338" s="41" t="s">
        <v>11</v>
      </c>
      <c r="F338" s="40" t="s">
        <v>800</v>
      </c>
      <c r="G338" s="39" t="s">
        <v>801</v>
      </c>
      <c r="H338" s="39" t="s">
        <v>1023</v>
      </c>
      <c r="I338" s="41" t="s">
        <v>1072</v>
      </c>
      <c r="J338" s="40" t="s">
        <v>1074</v>
      </c>
      <c r="K338" s="40" t="s">
        <v>1073</v>
      </c>
      <c r="L338" s="16">
        <v>900</v>
      </c>
      <c r="M338" s="27"/>
      <c r="N338" s="16">
        <v>900</v>
      </c>
      <c r="O338" s="16"/>
    </row>
    <row r="339" spans="1:15" s="44" customFormat="1" x14ac:dyDescent="0.2">
      <c r="A339" s="45" t="s">
        <v>1080</v>
      </c>
      <c r="B339" s="39" t="s">
        <v>1081</v>
      </c>
      <c r="C339" s="39" t="s">
        <v>1082</v>
      </c>
      <c r="D339" s="40" t="b">
        <v>1</v>
      </c>
      <c r="E339" s="41" t="s">
        <v>11</v>
      </c>
      <c r="F339" s="40" t="s">
        <v>800</v>
      </c>
      <c r="G339" s="39" t="s">
        <v>801</v>
      </c>
      <c r="H339" s="39" t="s">
        <v>1023</v>
      </c>
      <c r="I339" s="41" t="s">
        <v>838</v>
      </c>
      <c r="J339" s="40" t="s">
        <v>840</v>
      </c>
      <c r="K339" s="40" t="s">
        <v>839</v>
      </c>
      <c r="L339" s="16">
        <v>50</v>
      </c>
      <c r="M339" s="27">
        <f>+L339+L340</f>
        <v>970</v>
      </c>
      <c r="N339" s="16">
        <v>50</v>
      </c>
      <c r="O339" s="16">
        <f>+N339+N340</f>
        <v>970</v>
      </c>
    </row>
    <row r="340" spans="1:15" s="44" customFormat="1" x14ac:dyDescent="0.2">
      <c r="A340" s="45" t="s">
        <v>1080</v>
      </c>
      <c r="B340" s="39" t="s">
        <v>1081</v>
      </c>
      <c r="C340" s="39" t="s">
        <v>1082</v>
      </c>
      <c r="D340" s="40" t="b">
        <v>1</v>
      </c>
      <c r="E340" s="41" t="s">
        <v>11</v>
      </c>
      <c r="F340" s="40" t="s">
        <v>800</v>
      </c>
      <c r="G340" s="39" t="s">
        <v>801</v>
      </c>
      <c r="H340" s="39" t="s">
        <v>1023</v>
      </c>
      <c r="I340" s="41" t="s">
        <v>1083</v>
      </c>
      <c r="J340" s="40" t="s">
        <v>1085</v>
      </c>
      <c r="K340" s="40" t="s">
        <v>1084</v>
      </c>
      <c r="L340" s="16">
        <v>920</v>
      </c>
      <c r="M340" s="27"/>
      <c r="N340" s="16">
        <v>920</v>
      </c>
      <c r="O340" s="16"/>
    </row>
    <row r="341" spans="1:15" s="44" customFormat="1" x14ac:dyDescent="0.2">
      <c r="A341" s="45" t="s">
        <v>1812</v>
      </c>
      <c r="B341" s="39" t="s">
        <v>1905</v>
      </c>
      <c r="C341" s="39" t="s">
        <v>1926</v>
      </c>
      <c r="D341" s="40" t="b">
        <v>1</v>
      </c>
      <c r="E341" s="41" t="s">
        <v>11</v>
      </c>
      <c r="F341" s="40" t="s">
        <v>800</v>
      </c>
      <c r="G341" s="39" t="s">
        <v>801</v>
      </c>
      <c r="H341" s="39" t="s">
        <v>909</v>
      </c>
      <c r="I341" s="41" t="s">
        <v>838</v>
      </c>
      <c r="J341" s="40" t="s">
        <v>840</v>
      </c>
      <c r="K341" s="40" t="s">
        <v>839</v>
      </c>
      <c r="L341" s="16">
        <v>50</v>
      </c>
      <c r="M341" s="27">
        <f>+L341+L342</f>
        <v>1040</v>
      </c>
      <c r="N341" s="16">
        <v>50</v>
      </c>
      <c r="O341" s="16">
        <f>+N341+N342</f>
        <v>1040</v>
      </c>
    </row>
    <row r="342" spans="1:15" s="44" customFormat="1" x14ac:dyDescent="0.2">
      <c r="A342" s="45" t="s">
        <v>1812</v>
      </c>
      <c r="B342" s="39" t="s">
        <v>1905</v>
      </c>
      <c r="C342" s="39" t="s">
        <v>1926</v>
      </c>
      <c r="D342" s="40" t="b">
        <v>1</v>
      </c>
      <c r="E342" s="41" t="s">
        <v>11</v>
      </c>
      <c r="F342" s="40" t="s">
        <v>800</v>
      </c>
      <c r="G342" s="39" t="s">
        <v>801</v>
      </c>
      <c r="H342" s="39" t="s">
        <v>909</v>
      </c>
      <c r="I342" s="41" t="s">
        <v>1813</v>
      </c>
      <c r="J342" s="40" t="s">
        <v>1927</v>
      </c>
      <c r="K342" s="40" t="s">
        <v>1814</v>
      </c>
      <c r="L342" s="16">
        <v>990</v>
      </c>
      <c r="M342" s="27"/>
      <c r="N342" s="16">
        <v>990</v>
      </c>
      <c r="O342" s="16"/>
    </row>
    <row r="343" spans="1:15" s="44" customFormat="1" x14ac:dyDescent="0.2">
      <c r="A343" s="45" t="s">
        <v>1021</v>
      </c>
      <c r="B343" s="39" t="s">
        <v>907</v>
      </c>
      <c r="C343" s="39" t="s">
        <v>1022</v>
      </c>
      <c r="D343" s="40" t="b">
        <v>1</v>
      </c>
      <c r="E343" s="41" t="s">
        <v>11</v>
      </c>
      <c r="F343" s="40" t="s">
        <v>800</v>
      </c>
      <c r="G343" s="39" t="s">
        <v>801</v>
      </c>
      <c r="H343" s="39" t="s">
        <v>1023</v>
      </c>
      <c r="I343" s="41" t="s">
        <v>838</v>
      </c>
      <c r="J343" s="40" t="s">
        <v>840</v>
      </c>
      <c r="K343" s="40" t="s">
        <v>839</v>
      </c>
      <c r="L343" s="16">
        <v>50</v>
      </c>
      <c r="M343" s="27">
        <f>+L343+L344</f>
        <v>1090</v>
      </c>
      <c r="N343" s="16">
        <v>50</v>
      </c>
      <c r="O343" s="16">
        <f>+N343+N344</f>
        <v>1090</v>
      </c>
    </row>
    <row r="344" spans="1:15" s="44" customFormat="1" x14ac:dyDescent="0.2">
      <c r="A344" s="45" t="s">
        <v>1021</v>
      </c>
      <c r="B344" s="39" t="s">
        <v>907</v>
      </c>
      <c r="C344" s="39" t="s">
        <v>1022</v>
      </c>
      <c r="D344" s="40" t="b">
        <v>1</v>
      </c>
      <c r="E344" s="41" t="s">
        <v>11</v>
      </c>
      <c r="F344" s="40" t="s">
        <v>800</v>
      </c>
      <c r="G344" s="39" t="s">
        <v>801</v>
      </c>
      <c r="H344" s="39" t="s">
        <v>1023</v>
      </c>
      <c r="I344" s="41" t="s">
        <v>841</v>
      </c>
      <c r="J344" s="40" t="s">
        <v>843</v>
      </c>
      <c r="K344" s="40" t="s">
        <v>842</v>
      </c>
      <c r="L344" s="16">
        <v>1040</v>
      </c>
      <c r="M344" s="27"/>
      <c r="N344" s="16">
        <v>1040</v>
      </c>
      <c r="O344" s="16"/>
    </row>
    <row r="345" spans="1:15" s="44" customFormat="1" x14ac:dyDescent="0.2">
      <c r="A345" s="45" t="s">
        <v>1026</v>
      </c>
      <c r="B345" s="39" t="s">
        <v>917</v>
      </c>
      <c r="C345" s="39" t="s">
        <v>1027</v>
      </c>
      <c r="D345" s="40" t="b">
        <v>1</v>
      </c>
      <c r="E345" s="41" t="s">
        <v>11</v>
      </c>
      <c r="F345" s="40" t="s">
        <v>800</v>
      </c>
      <c r="G345" s="39" t="s">
        <v>801</v>
      </c>
      <c r="H345" s="39" t="s">
        <v>1023</v>
      </c>
      <c r="I345" s="41" t="s">
        <v>838</v>
      </c>
      <c r="J345" s="40" t="s">
        <v>840</v>
      </c>
      <c r="K345" s="40" t="s">
        <v>839</v>
      </c>
      <c r="L345" s="16">
        <v>50</v>
      </c>
      <c r="M345" s="27">
        <f>+L345+L346</f>
        <v>1140</v>
      </c>
      <c r="N345" s="16">
        <v>50</v>
      </c>
      <c r="O345" s="16">
        <f>+N345+N346</f>
        <v>1140</v>
      </c>
    </row>
    <row r="346" spans="1:15" s="44" customFormat="1" x14ac:dyDescent="0.2">
      <c r="A346" s="45" t="s">
        <v>1026</v>
      </c>
      <c r="B346" s="39" t="s">
        <v>917</v>
      </c>
      <c r="C346" s="39" t="s">
        <v>1027</v>
      </c>
      <c r="D346" s="40" t="b">
        <v>1</v>
      </c>
      <c r="E346" s="41" t="s">
        <v>11</v>
      </c>
      <c r="F346" s="40" t="s">
        <v>800</v>
      </c>
      <c r="G346" s="39" t="s">
        <v>801</v>
      </c>
      <c r="H346" s="39" t="s">
        <v>1023</v>
      </c>
      <c r="I346" s="41" t="s">
        <v>1028</v>
      </c>
      <c r="J346" s="40" t="s">
        <v>1029</v>
      </c>
      <c r="K346" s="40" t="s">
        <v>920</v>
      </c>
      <c r="L346" s="16">
        <v>1090</v>
      </c>
      <c r="M346" s="27"/>
      <c r="N346" s="16">
        <v>1090</v>
      </c>
      <c r="O346" s="16"/>
    </row>
    <row r="347" spans="1:15" s="44" customFormat="1" x14ac:dyDescent="0.2">
      <c r="A347" s="45" t="s">
        <v>1030</v>
      </c>
      <c r="B347" s="39" t="s">
        <v>923</v>
      </c>
      <c r="C347" s="39" t="s">
        <v>1031</v>
      </c>
      <c r="D347" s="40" t="b">
        <v>1</v>
      </c>
      <c r="E347" s="41" t="s">
        <v>11</v>
      </c>
      <c r="F347" s="40" t="s">
        <v>800</v>
      </c>
      <c r="G347" s="39" t="s">
        <v>801</v>
      </c>
      <c r="H347" s="39" t="s">
        <v>1023</v>
      </c>
      <c r="I347" s="41" t="s">
        <v>838</v>
      </c>
      <c r="J347" s="40" t="s">
        <v>840</v>
      </c>
      <c r="K347" s="40" t="s">
        <v>839</v>
      </c>
      <c r="L347" s="16">
        <v>50</v>
      </c>
      <c r="M347" s="27">
        <f>+L347+L348</f>
        <v>1160</v>
      </c>
      <c r="N347" s="16">
        <v>50</v>
      </c>
      <c r="O347" s="16">
        <f>+N347+N348</f>
        <v>1160</v>
      </c>
    </row>
    <row r="348" spans="1:15" s="44" customFormat="1" x14ac:dyDescent="0.2">
      <c r="A348" s="45" t="s">
        <v>1030</v>
      </c>
      <c r="B348" s="39" t="s">
        <v>923</v>
      </c>
      <c r="C348" s="39" t="s">
        <v>1031</v>
      </c>
      <c r="D348" s="40" t="b">
        <v>1</v>
      </c>
      <c r="E348" s="41" t="s">
        <v>11</v>
      </c>
      <c r="F348" s="40" t="s">
        <v>800</v>
      </c>
      <c r="G348" s="39" t="s">
        <v>801</v>
      </c>
      <c r="H348" s="39" t="s">
        <v>1023</v>
      </c>
      <c r="I348" s="41" t="s">
        <v>855</v>
      </c>
      <c r="J348" s="40" t="s">
        <v>857</v>
      </c>
      <c r="K348" s="40" t="s">
        <v>856</v>
      </c>
      <c r="L348" s="16">
        <v>1110</v>
      </c>
      <c r="M348" s="27"/>
      <c r="N348" s="16">
        <v>1110</v>
      </c>
      <c r="O348" s="16"/>
    </row>
    <row r="349" spans="1:15" s="44" customFormat="1" x14ac:dyDescent="0.2">
      <c r="A349" s="45" t="s">
        <v>1033</v>
      </c>
      <c r="B349" s="39" t="s">
        <v>931</v>
      </c>
      <c r="C349" s="39" t="s">
        <v>1034</v>
      </c>
      <c r="D349" s="40" t="b">
        <v>1</v>
      </c>
      <c r="E349" s="41" t="s">
        <v>11</v>
      </c>
      <c r="F349" s="40" t="s">
        <v>800</v>
      </c>
      <c r="G349" s="39" t="s">
        <v>801</v>
      </c>
      <c r="H349" s="39" t="s">
        <v>1023</v>
      </c>
      <c r="I349" s="41" t="s">
        <v>838</v>
      </c>
      <c r="J349" s="40" t="s">
        <v>840</v>
      </c>
      <c r="K349" s="40" t="s">
        <v>839</v>
      </c>
      <c r="L349" s="16">
        <v>50</v>
      </c>
      <c r="M349" s="27">
        <f>+L349+L350</f>
        <v>1200</v>
      </c>
      <c r="N349" s="16">
        <v>50</v>
      </c>
      <c r="O349" s="16">
        <f>+N349+N350</f>
        <v>1200</v>
      </c>
    </row>
    <row r="350" spans="1:15" s="44" customFormat="1" x14ac:dyDescent="0.2">
      <c r="A350" s="45" t="s">
        <v>1033</v>
      </c>
      <c r="B350" s="39" t="s">
        <v>931</v>
      </c>
      <c r="C350" s="39" t="s">
        <v>1034</v>
      </c>
      <c r="D350" s="40" t="b">
        <v>1</v>
      </c>
      <c r="E350" s="41" t="s">
        <v>11</v>
      </c>
      <c r="F350" s="40" t="s">
        <v>800</v>
      </c>
      <c r="G350" s="39" t="s">
        <v>801</v>
      </c>
      <c r="H350" s="39" t="s">
        <v>1023</v>
      </c>
      <c r="I350" s="41" t="s">
        <v>873</v>
      </c>
      <c r="J350" s="40" t="s">
        <v>875</v>
      </c>
      <c r="K350" s="40" t="s">
        <v>874</v>
      </c>
      <c r="L350" s="16">
        <v>1150</v>
      </c>
      <c r="M350" s="27"/>
      <c r="N350" s="16">
        <v>1150</v>
      </c>
      <c r="O350" s="16"/>
    </row>
    <row r="351" spans="1:15" s="44" customFormat="1" x14ac:dyDescent="0.2">
      <c r="A351" s="45" t="s">
        <v>881</v>
      </c>
      <c r="B351" s="39" t="s">
        <v>822</v>
      </c>
      <c r="C351" s="39" t="s">
        <v>882</v>
      </c>
      <c r="D351" s="40" t="b">
        <v>0</v>
      </c>
      <c r="E351" s="41" t="s">
        <v>11</v>
      </c>
      <c r="F351" s="40" t="s">
        <v>800</v>
      </c>
      <c r="G351" s="39" t="s">
        <v>801</v>
      </c>
      <c r="H351" s="39" t="s">
        <v>1032</v>
      </c>
      <c r="I351" s="41"/>
      <c r="J351" s="41"/>
      <c r="K351" s="41"/>
      <c r="L351" s="15">
        <v>1090</v>
      </c>
      <c r="M351" s="27">
        <f t="shared" ref="M351:M358" si="19">+L351</f>
        <v>1090</v>
      </c>
      <c r="N351" s="16">
        <v>1090</v>
      </c>
      <c r="O351" s="16">
        <f t="shared" ref="O351:O358" si="20">+N351</f>
        <v>1090</v>
      </c>
    </row>
    <row r="352" spans="1:15" s="44" customFormat="1" x14ac:dyDescent="0.2">
      <c r="A352" s="45" t="s">
        <v>860</v>
      </c>
      <c r="B352" s="39" t="s">
        <v>804</v>
      </c>
      <c r="C352" s="39" t="s">
        <v>861</v>
      </c>
      <c r="D352" s="40" t="b">
        <v>0</v>
      </c>
      <c r="E352" s="41" t="s">
        <v>11</v>
      </c>
      <c r="F352" s="40" t="s">
        <v>800</v>
      </c>
      <c r="G352" s="39" t="s">
        <v>801</v>
      </c>
      <c r="H352" s="39" t="s">
        <v>1032</v>
      </c>
      <c r="I352" s="41"/>
      <c r="J352" s="41"/>
      <c r="K352" s="41"/>
      <c r="L352" s="15">
        <v>1280</v>
      </c>
      <c r="M352" s="27">
        <f t="shared" si="19"/>
        <v>1280</v>
      </c>
      <c r="N352" s="16">
        <v>1280</v>
      </c>
      <c r="O352" s="16">
        <f t="shared" si="20"/>
        <v>1280</v>
      </c>
    </row>
    <row r="353" spans="1:15" s="44" customFormat="1" x14ac:dyDescent="0.2">
      <c r="A353" s="45" t="s">
        <v>877</v>
      </c>
      <c r="B353" s="39" t="s">
        <v>818</v>
      </c>
      <c r="C353" s="39" t="s">
        <v>878</v>
      </c>
      <c r="D353" s="40" t="b">
        <v>0</v>
      </c>
      <c r="E353" s="41" t="s">
        <v>11</v>
      </c>
      <c r="F353" s="40" t="s">
        <v>800</v>
      </c>
      <c r="G353" s="39" t="s">
        <v>801</v>
      </c>
      <c r="H353" s="39" t="s">
        <v>1032</v>
      </c>
      <c r="I353" s="41"/>
      <c r="J353" s="41"/>
      <c r="K353" s="41"/>
      <c r="L353" s="15">
        <v>1330</v>
      </c>
      <c r="M353" s="27">
        <f t="shared" si="19"/>
        <v>1330</v>
      </c>
      <c r="N353" s="16">
        <v>1330</v>
      </c>
      <c r="O353" s="16">
        <f t="shared" si="20"/>
        <v>1330</v>
      </c>
    </row>
    <row r="354" spans="1:15" s="44" customFormat="1" x14ac:dyDescent="0.2">
      <c r="A354" s="45" t="s">
        <v>1095</v>
      </c>
      <c r="B354" s="39" t="s">
        <v>1096</v>
      </c>
      <c r="C354" s="39" t="s">
        <v>1097</v>
      </c>
      <c r="D354" s="40" t="b">
        <v>0</v>
      </c>
      <c r="E354" s="41" t="s">
        <v>11</v>
      </c>
      <c r="F354" s="40" t="s">
        <v>800</v>
      </c>
      <c r="G354" s="39" t="s">
        <v>801</v>
      </c>
      <c r="H354" s="39" t="s">
        <v>1098</v>
      </c>
      <c r="I354" s="41"/>
      <c r="J354" s="41"/>
      <c r="K354" s="41"/>
      <c r="L354" s="15">
        <v>260</v>
      </c>
      <c r="M354" s="27">
        <f t="shared" si="19"/>
        <v>260</v>
      </c>
      <c r="N354" s="16">
        <v>260</v>
      </c>
      <c r="O354" s="16">
        <f t="shared" si="20"/>
        <v>260</v>
      </c>
    </row>
    <row r="355" spans="1:15" s="44" customFormat="1" x14ac:dyDescent="0.2">
      <c r="A355" s="45" t="s">
        <v>1099</v>
      </c>
      <c r="B355" s="39" t="s">
        <v>1100</v>
      </c>
      <c r="C355" s="39" t="s">
        <v>1101</v>
      </c>
      <c r="D355" s="40" t="b">
        <v>0</v>
      </c>
      <c r="E355" s="41" t="s">
        <v>11</v>
      </c>
      <c r="F355" s="40" t="s">
        <v>800</v>
      </c>
      <c r="G355" s="39" t="s">
        <v>801</v>
      </c>
      <c r="H355" s="39" t="s">
        <v>1098</v>
      </c>
      <c r="I355" s="41"/>
      <c r="J355" s="41"/>
      <c r="K355" s="41"/>
      <c r="L355" s="15">
        <v>150</v>
      </c>
      <c r="M355" s="27">
        <f t="shared" si="19"/>
        <v>150</v>
      </c>
      <c r="N355" s="16">
        <v>150</v>
      </c>
      <c r="O355" s="16">
        <f t="shared" si="20"/>
        <v>150</v>
      </c>
    </row>
    <row r="356" spans="1:15" s="44" customFormat="1" x14ac:dyDescent="0.2">
      <c r="A356" s="45" t="s">
        <v>1102</v>
      </c>
      <c r="B356" s="39" t="s">
        <v>1103</v>
      </c>
      <c r="C356" s="39" t="s">
        <v>1104</v>
      </c>
      <c r="D356" s="40" t="b">
        <v>0</v>
      </c>
      <c r="E356" s="41" t="s">
        <v>11</v>
      </c>
      <c r="F356" s="40" t="s">
        <v>800</v>
      </c>
      <c r="G356" s="39" t="s">
        <v>801</v>
      </c>
      <c r="H356" s="39" t="s">
        <v>1098</v>
      </c>
      <c r="I356" s="41"/>
      <c r="J356" s="41"/>
      <c r="K356" s="41"/>
      <c r="L356" s="15">
        <v>250</v>
      </c>
      <c r="M356" s="27">
        <f t="shared" si="19"/>
        <v>250</v>
      </c>
      <c r="N356" s="16">
        <v>250</v>
      </c>
      <c r="O356" s="16">
        <f t="shared" si="20"/>
        <v>250</v>
      </c>
    </row>
    <row r="357" spans="1:15" s="44" customFormat="1" x14ac:dyDescent="0.2">
      <c r="A357" s="45" t="s">
        <v>1105</v>
      </c>
      <c r="B357" s="39" t="s">
        <v>1106</v>
      </c>
      <c r="C357" s="39" t="s">
        <v>1107</v>
      </c>
      <c r="D357" s="40" t="b">
        <v>0</v>
      </c>
      <c r="E357" s="41" t="s">
        <v>11</v>
      </c>
      <c r="F357" s="40" t="s">
        <v>800</v>
      </c>
      <c r="G357" s="39" t="s">
        <v>801</v>
      </c>
      <c r="H357" s="39" t="s">
        <v>1098</v>
      </c>
      <c r="I357" s="41"/>
      <c r="J357" s="41"/>
      <c r="K357" s="41"/>
      <c r="L357" s="15">
        <v>350</v>
      </c>
      <c r="M357" s="27">
        <f t="shared" si="19"/>
        <v>350</v>
      </c>
      <c r="N357" s="16">
        <v>350</v>
      </c>
      <c r="O357" s="16">
        <f t="shared" si="20"/>
        <v>350</v>
      </c>
    </row>
    <row r="358" spans="1:15" s="44" customFormat="1" x14ac:dyDescent="0.2">
      <c r="A358" s="45" t="s">
        <v>1108</v>
      </c>
      <c r="B358" s="39" t="s">
        <v>1109</v>
      </c>
      <c r="C358" s="39" t="s">
        <v>1110</v>
      </c>
      <c r="D358" s="40" t="b">
        <v>0</v>
      </c>
      <c r="E358" s="41" t="s">
        <v>11</v>
      </c>
      <c r="F358" s="40" t="s">
        <v>800</v>
      </c>
      <c r="G358" s="39" t="s">
        <v>801</v>
      </c>
      <c r="H358" s="39" t="s">
        <v>1098</v>
      </c>
      <c r="I358" s="41"/>
      <c r="J358" s="41"/>
      <c r="K358" s="41"/>
      <c r="L358" s="15">
        <v>450</v>
      </c>
      <c r="M358" s="27">
        <f t="shared" si="19"/>
        <v>450</v>
      </c>
      <c r="N358" s="16">
        <v>450</v>
      </c>
      <c r="O358" s="16">
        <f t="shared" si="20"/>
        <v>450</v>
      </c>
    </row>
    <row r="359" spans="1:15" s="44" customFormat="1" x14ac:dyDescent="0.2">
      <c r="A359" s="45" t="s">
        <v>1358</v>
      </c>
      <c r="B359" s="39" t="s">
        <v>1388</v>
      </c>
      <c r="C359" s="39" t="s">
        <v>1389</v>
      </c>
      <c r="D359" s="40" t="b">
        <v>1</v>
      </c>
      <c r="E359" s="41" t="s">
        <v>11</v>
      </c>
      <c r="F359" s="40" t="s">
        <v>35</v>
      </c>
      <c r="G359" s="39" t="s">
        <v>1564</v>
      </c>
      <c r="H359" s="39" t="s">
        <v>36</v>
      </c>
      <c r="I359" s="41" t="s">
        <v>259</v>
      </c>
      <c r="J359" s="40" t="s">
        <v>261</v>
      </c>
      <c r="K359" s="40" t="s">
        <v>260</v>
      </c>
      <c r="L359" s="16">
        <v>115</v>
      </c>
      <c r="M359" s="27">
        <f>+L359+L360</f>
        <v>455</v>
      </c>
      <c r="N359" s="43">
        <v>120</v>
      </c>
      <c r="O359" s="43">
        <f>N359+N360</f>
        <v>470</v>
      </c>
    </row>
    <row r="360" spans="1:15" s="44" customFormat="1" x14ac:dyDescent="0.2">
      <c r="A360" s="45" t="s">
        <v>1358</v>
      </c>
      <c r="B360" s="39" t="s">
        <v>1388</v>
      </c>
      <c r="C360" s="39" t="s">
        <v>1389</v>
      </c>
      <c r="D360" s="40" t="b">
        <v>1</v>
      </c>
      <c r="E360" s="41" t="s">
        <v>11</v>
      </c>
      <c r="F360" s="40" t="s">
        <v>35</v>
      </c>
      <c r="G360" s="39" t="s">
        <v>1564</v>
      </c>
      <c r="H360" s="39" t="s">
        <v>36</v>
      </c>
      <c r="I360" s="41" t="s">
        <v>1349</v>
      </c>
      <c r="J360" s="40" t="s">
        <v>1353</v>
      </c>
      <c r="K360" s="40" t="s">
        <v>1408</v>
      </c>
      <c r="L360" s="16">
        <v>340</v>
      </c>
      <c r="M360" s="27"/>
      <c r="N360" s="43">
        <v>350</v>
      </c>
      <c r="O360" s="53"/>
    </row>
    <row r="361" spans="1:15" s="44" customFormat="1" x14ac:dyDescent="0.2">
      <c r="A361" s="45" t="s">
        <v>1359</v>
      </c>
      <c r="B361" s="39" t="s">
        <v>1390</v>
      </c>
      <c r="C361" s="39" t="s">
        <v>1391</v>
      </c>
      <c r="D361" s="40" t="b">
        <v>1</v>
      </c>
      <c r="E361" s="41" t="s">
        <v>11</v>
      </c>
      <c r="F361" s="40" t="s">
        <v>35</v>
      </c>
      <c r="G361" s="39" t="s">
        <v>1564</v>
      </c>
      <c r="H361" s="39" t="s">
        <v>36</v>
      </c>
      <c r="I361" s="41" t="s">
        <v>259</v>
      </c>
      <c r="J361" s="40" t="s">
        <v>261</v>
      </c>
      <c r="K361" s="40" t="s">
        <v>260</v>
      </c>
      <c r="L361" s="16">
        <v>115</v>
      </c>
      <c r="M361" s="27">
        <f>+L361+L362</f>
        <v>470</v>
      </c>
      <c r="N361" s="43">
        <v>120</v>
      </c>
      <c r="O361" s="43">
        <f>N361+N362</f>
        <v>485</v>
      </c>
    </row>
    <row r="362" spans="1:15" s="44" customFormat="1" x14ac:dyDescent="0.2">
      <c r="A362" s="45" t="s">
        <v>1359</v>
      </c>
      <c r="B362" s="39" t="s">
        <v>1390</v>
      </c>
      <c r="C362" s="39" t="s">
        <v>1391</v>
      </c>
      <c r="D362" s="40" t="b">
        <v>1</v>
      </c>
      <c r="E362" s="41" t="s">
        <v>11</v>
      </c>
      <c r="F362" s="40" t="s">
        <v>35</v>
      </c>
      <c r="G362" s="39" t="s">
        <v>1564</v>
      </c>
      <c r="H362" s="39" t="s">
        <v>36</v>
      </c>
      <c r="I362" s="41" t="s">
        <v>32</v>
      </c>
      <c r="J362" s="40" t="s">
        <v>34</v>
      </c>
      <c r="K362" s="40" t="s">
        <v>33</v>
      </c>
      <c r="L362" s="16">
        <v>355</v>
      </c>
      <c r="M362" s="27"/>
      <c r="N362" s="43">
        <v>365</v>
      </c>
      <c r="O362" s="53"/>
    </row>
    <row r="363" spans="1:15" s="44" customFormat="1" x14ac:dyDescent="0.2">
      <c r="A363" s="45" t="s">
        <v>1400</v>
      </c>
      <c r="B363" s="39" t="s">
        <v>1405</v>
      </c>
      <c r="C363" s="39" t="s">
        <v>1565</v>
      </c>
      <c r="D363" s="40" t="b">
        <v>1</v>
      </c>
      <c r="E363" s="41" t="s">
        <v>11</v>
      </c>
      <c r="F363" s="40" t="s">
        <v>35</v>
      </c>
      <c r="G363" s="39" t="s">
        <v>1564</v>
      </c>
      <c r="H363" s="39" t="s">
        <v>36</v>
      </c>
      <c r="I363" s="41" t="s">
        <v>259</v>
      </c>
      <c r="J363" s="40" t="s">
        <v>261</v>
      </c>
      <c r="K363" s="40" t="s">
        <v>260</v>
      </c>
      <c r="L363" s="16">
        <v>115</v>
      </c>
      <c r="M363" s="27">
        <f>+L363+L364</f>
        <v>480</v>
      </c>
      <c r="N363" s="43">
        <v>120</v>
      </c>
      <c r="O363" s="43">
        <f>N363+N364</f>
        <v>495</v>
      </c>
    </row>
    <row r="364" spans="1:15" s="44" customFormat="1" x14ac:dyDescent="0.2">
      <c r="A364" s="45" t="s">
        <v>1400</v>
      </c>
      <c r="B364" s="39" t="s">
        <v>1405</v>
      </c>
      <c r="C364" s="39" t="s">
        <v>1565</v>
      </c>
      <c r="D364" s="40" t="b">
        <v>1</v>
      </c>
      <c r="E364" s="41" t="s">
        <v>11</v>
      </c>
      <c r="F364" s="40" t="s">
        <v>35</v>
      </c>
      <c r="G364" s="39" t="s">
        <v>1564</v>
      </c>
      <c r="H364" s="39" t="s">
        <v>36</v>
      </c>
      <c r="I364" s="41" t="s">
        <v>37</v>
      </c>
      <c r="J364" s="40" t="s">
        <v>39</v>
      </c>
      <c r="K364" s="40" t="s">
        <v>38</v>
      </c>
      <c r="L364" s="16">
        <v>365</v>
      </c>
      <c r="M364" s="27"/>
      <c r="N364" s="43">
        <v>375</v>
      </c>
      <c r="O364" s="53"/>
    </row>
    <row r="365" spans="1:15" s="44" customFormat="1" x14ac:dyDescent="0.2">
      <c r="A365" s="45" t="s">
        <v>1401</v>
      </c>
      <c r="B365" s="39" t="s">
        <v>1404</v>
      </c>
      <c r="C365" s="39" t="s">
        <v>1566</v>
      </c>
      <c r="D365" s="40" t="b">
        <v>1</v>
      </c>
      <c r="E365" s="41" t="s">
        <v>11</v>
      </c>
      <c r="F365" s="40" t="s">
        <v>35</v>
      </c>
      <c r="G365" s="39" t="s">
        <v>1564</v>
      </c>
      <c r="H365" s="39" t="s">
        <v>36</v>
      </c>
      <c r="I365" s="41" t="s">
        <v>259</v>
      </c>
      <c r="J365" s="40" t="s">
        <v>261</v>
      </c>
      <c r="K365" s="40" t="s">
        <v>260</v>
      </c>
      <c r="L365" s="16">
        <v>115</v>
      </c>
      <c r="M365" s="27">
        <f>+L365+L366</f>
        <v>505</v>
      </c>
      <c r="N365" s="43">
        <v>120</v>
      </c>
      <c r="O365" s="43">
        <f>N365+N366</f>
        <v>520</v>
      </c>
    </row>
    <row r="366" spans="1:15" s="44" customFormat="1" x14ac:dyDescent="0.2">
      <c r="A366" s="45" t="s">
        <v>1401</v>
      </c>
      <c r="B366" s="39" t="s">
        <v>1404</v>
      </c>
      <c r="C366" s="39" t="s">
        <v>1566</v>
      </c>
      <c r="D366" s="40" t="b">
        <v>1</v>
      </c>
      <c r="E366" s="41" t="s">
        <v>11</v>
      </c>
      <c r="F366" s="40" t="s">
        <v>35</v>
      </c>
      <c r="G366" s="39" t="s">
        <v>1564</v>
      </c>
      <c r="H366" s="39" t="s">
        <v>36</v>
      </c>
      <c r="I366" s="41" t="s">
        <v>40</v>
      </c>
      <c r="J366" s="40" t="s">
        <v>42</v>
      </c>
      <c r="K366" s="40" t="s">
        <v>41</v>
      </c>
      <c r="L366" s="16">
        <v>390</v>
      </c>
      <c r="M366" s="27"/>
      <c r="N366" s="43">
        <v>400</v>
      </c>
      <c r="O366" s="53"/>
    </row>
    <row r="367" spans="1:15" s="44" customFormat="1" x14ac:dyDescent="0.2">
      <c r="A367" s="45" t="s">
        <v>1402</v>
      </c>
      <c r="B367" s="39" t="s">
        <v>1403</v>
      </c>
      <c r="C367" s="39" t="s">
        <v>1567</v>
      </c>
      <c r="D367" s="40" t="b">
        <v>1</v>
      </c>
      <c r="E367" s="41" t="s">
        <v>11</v>
      </c>
      <c r="F367" s="40" t="s">
        <v>35</v>
      </c>
      <c r="G367" s="39" t="s">
        <v>1564</v>
      </c>
      <c r="H367" s="39" t="s">
        <v>36</v>
      </c>
      <c r="I367" s="41" t="s">
        <v>274</v>
      </c>
      <c r="J367" s="40" t="s">
        <v>276</v>
      </c>
      <c r="K367" s="40" t="s">
        <v>275</v>
      </c>
      <c r="L367" s="16">
        <v>155</v>
      </c>
      <c r="M367" s="27">
        <f>+L367+L368</f>
        <v>660</v>
      </c>
      <c r="N367" s="43">
        <v>160</v>
      </c>
      <c r="O367" s="43">
        <f>N367+N368</f>
        <v>680</v>
      </c>
    </row>
    <row r="368" spans="1:15" s="44" customFormat="1" x14ac:dyDescent="0.2">
      <c r="A368" s="45" t="s">
        <v>1402</v>
      </c>
      <c r="B368" s="39" t="s">
        <v>1403</v>
      </c>
      <c r="C368" s="39" t="s">
        <v>1567</v>
      </c>
      <c r="D368" s="40" t="b">
        <v>1</v>
      </c>
      <c r="E368" s="41" t="s">
        <v>11</v>
      </c>
      <c r="F368" s="40" t="s">
        <v>35</v>
      </c>
      <c r="G368" s="39" t="s">
        <v>1564</v>
      </c>
      <c r="H368" s="39" t="s">
        <v>36</v>
      </c>
      <c r="I368" s="41" t="s">
        <v>43</v>
      </c>
      <c r="J368" s="40" t="s">
        <v>45</v>
      </c>
      <c r="K368" s="40" t="s">
        <v>44</v>
      </c>
      <c r="L368" s="16">
        <v>505</v>
      </c>
      <c r="M368" s="27"/>
      <c r="N368" s="43">
        <v>520</v>
      </c>
      <c r="O368" s="53"/>
    </row>
    <row r="369" spans="1:15" s="44" customFormat="1" x14ac:dyDescent="0.2">
      <c r="A369" s="45" t="s">
        <v>53</v>
      </c>
      <c r="B369" s="39" t="s">
        <v>54</v>
      </c>
      <c r="C369" s="39" t="s">
        <v>55</v>
      </c>
      <c r="D369" s="40" t="b">
        <v>0</v>
      </c>
      <c r="E369" s="41" t="s">
        <v>11</v>
      </c>
      <c r="F369" s="40" t="s">
        <v>35</v>
      </c>
      <c r="G369" s="39" t="s">
        <v>1563</v>
      </c>
      <c r="H369" s="39" t="s">
        <v>56</v>
      </c>
      <c r="I369" s="41"/>
      <c r="J369" s="41"/>
      <c r="K369" s="41"/>
      <c r="L369" s="15">
        <v>415</v>
      </c>
      <c r="M369" s="27">
        <f t="shared" ref="M369:M383" si="21">+L369</f>
        <v>415</v>
      </c>
      <c r="N369" s="43">
        <v>425</v>
      </c>
      <c r="O369" s="53"/>
    </row>
    <row r="370" spans="1:15" s="44" customFormat="1" x14ac:dyDescent="0.2">
      <c r="A370" s="45" t="s">
        <v>57</v>
      </c>
      <c r="B370" s="39" t="s">
        <v>58</v>
      </c>
      <c r="C370" s="39" t="s">
        <v>59</v>
      </c>
      <c r="D370" s="40" t="b">
        <v>0</v>
      </c>
      <c r="E370" s="41" t="s">
        <v>11</v>
      </c>
      <c r="F370" s="40" t="s">
        <v>35</v>
      </c>
      <c r="G370" s="39" t="s">
        <v>1563</v>
      </c>
      <c r="H370" s="39" t="s">
        <v>56</v>
      </c>
      <c r="I370" s="41"/>
      <c r="J370" s="41"/>
      <c r="K370" s="41"/>
      <c r="L370" s="15">
        <v>425</v>
      </c>
      <c r="M370" s="27">
        <f t="shared" si="21"/>
        <v>425</v>
      </c>
      <c r="N370" s="43">
        <v>435</v>
      </c>
      <c r="O370" s="53"/>
    </row>
    <row r="371" spans="1:15" s="44" customFormat="1" x14ac:dyDescent="0.2">
      <c r="A371" s="45" t="s">
        <v>60</v>
      </c>
      <c r="B371" s="39" t="s">
        <v>61</v>
      </c>
      <c r="C371" s="39" t="s">
        <v>62</v>
      </c>
      <c r="D371" s="40" t="b">
        <v>0</v>
      </c>
      <c r="E371" s="41" t="s">
        <v>11</v>
      </c>
      <c r="F371" s="40" t="s">
        <v>35</v>
      </c>
      <c r="G371" s="39" t="s">
        <v>1563</v>
      </c>
      <c r="H371" s="39" t="s">
        <v>56</v>
      </c>
      <c r="I371" s="41"/>
      <c r="J371" s="41"/>
      <c r="K371" s="41"/>
      <c r="L371" s="15">
        <v>435</v>
      </c>
      <c r="M371" s="27">
        <f t="shared" si="21"/>
        <v>435</v>
      </c>
      <c r="N371" s="43">
        <v>445</v>
      </c>
      <c r="O371" s="53"/>
    </row>
    <row r="372" spans="1:15" s="44" customFormat="1" x14ac:dyDescent="0.2">
      <c r="A372" s="45" t="s">
        <v>63</v>
      </c>
      <c r="B372" s="39" t="s">
        <v>64</v>
      </c>
      <c r="C372" s="39" t="s">
        <v>65</v>
      </c>
      <c r="D372" s="40" t="b">
        <v>0</v>
      </c>
      <c r="E372" s="41" t="s">
        <v>11</v>
      </c>
      <c r="F372" s="40" t="s">
        <v>35</v>
      </c>
      <c r="G372" s="39" t="s">
        <v>1563</v>
      </c>
      <c r="H372" s="39" t="s">
        <v>56</v>
      </c>
      <c r="I372" s="41"/>
      <c r="J372" s="41"/>
      <c r="K372" s="41"/>
      <c r="L372" s="15">
        <v>465</v>
      </c>
      <c r="M372" s="27">
        <f t="shared" si="21"/>
        <v>465</v>
      </c>
      <c r="N372" s="43">
        <v>475</v>
      </c>
      <c r="O372" s="53"/>
    </row>
    <row r="373" spans="1:15" s="44" customFormat="1" x14ac:dyDescent="0.2">
      <c r="A373" s="45" t="s">
        <v>66</v>
      </c>
      <c r="B373" s="39" t="s">
        <v>67</v>
      </c>
      <c r="C373" s="39" t="s">
        <v>68</v>
      </c>
      <c r="D373" s="40" t="b">
        <v>0</v>
      </c>
      <c r="E373" s="41" t="s">
        <v>11</v>
      </c>
      <c r="F373" s="40" t="s">
        <v>35</v>
      </c>
      <c r="G373" s="39" t="s">
        <v>1569</v>
      </c>
      <c r="H373" s="39" t="s">
        <v>69</v>
      </c>
      <c r="I373" s="41"/>
      <c r="J373" s="41"/>
      <c r="K373" s="41"/>
      <c r="L373" s="15">
        <v>355</v>
      </c>
      <c r="M373" s="27">
        <f t="shared" si="21"/>
        <v>355</v>
      </c>
      <c r="N373" s="43">
        <v>365</v>
      </c>
      <c r="O373" s="53"/>
    </row>
    <row r="374" spans="1:15" s="44" customFormat="1" x14ac:dyDescent="0.2">
      <c r="A374" s="45" t="s">
        <v>70</v>
      </c>
      <c r="B374" s="39" t="s">
        <v>71</v>
      </c>
      <c r="C374" s="39" t="s">
        <v>72</v>
      </c>
      <c r="D374" s="40" t="b">
        <v>0</v>
      </c>
      <c r="E374" s="41" t="s">
        <v>11</v>
      </c>
      <c r="F374" s="40" t="s">
        <v>35</v>
      </c>
      <c r="G374" s="39" t="s">
        <v>1569</v>
      </c>
      <c r="H374" s="39" t="s">
        <v>69</v>
      </c>
      <c r="I374" s="41"/>
      <c r="J374" s="41"/>
      <c r="K374" s="41"/>
      <c r="L374" s="15">
        <v>365</v>
      </c>
      <c r="M374" s="27">
        <f t="shared" si="21"/>
        <v>365</v>
      </c>
      <c r="N374" s="43">
        <v>375</v>
      </c>
      <c r="O374" s="53"/>
    </row>
    <row r="375" spans="1:15" s="44" customFormat="1" x14ac:dyDescent="0.2">
      <c r="A375" s="45" t="s">
        <v>73</v>
      </c>
      <c r="B375" s="39" t="s">
        <v>74</v>
      </c>
      <c r="C375" s="39" t="s">
        <v>75</v>
      </c>
      <c r="D375" s="40" t="b">
        <v>0</v>
      </c>
      <c r="E375" s="41" t="s">
        <v>11</v>
      </c>
      <c r="F375" s="40" t="s">
        <v>35</v>
      </c>
      <c r="G375" s="39" t="s">
        <v>1569</v>
      </c>
      <c r="H375" s="39" t="s">
        <v>69</v>
      </c>
      <c r="I375" s="41"/>
      <c r="J375" s="41"/>
      <c r="K375" s="41"/>
      <c r="L375" s="15">
        <v>400</v>
      </c>
      <c r="M375" s="27">
        <f t="shared" si="21"/>
        <v>400</v>
      </c>
      <c r="N375" s="43">
        <v>410</v>
      </c>
      <c r="O375" s="53"/>
    </row>
    <row r="376" spans="1:15" s="44" customFormat="1" x14ac:dyDescent="0.2">
      <c r="A376" s="45" t="s">
        <v>92</v>
      </c>
      <c r="B376" s="39" t="s">
        <v>93</v>
      </c>
      <c r="C376" s="39" t="s">
        <v>94</v>
      </c>
      <c r="D376" s="40" t="b">
        <v>0</v>
      </c>
      <c r="E376" s="41" t="s">
        <v>11</v>
      </c>
      <c r="F376" s="40" t="s">
        <v>35</v>
      </c>
      <c r="G376" s="39" t="s">
        <v>1557</v>
      </c>
      <c r="H376" s="39" t="s">
        <v>1558</v>
      </c>
      <c r="I376" s="41"/>
      <c r="J376" s="41"/>
      <c r="K376" s="41"/>
      <c r="L376" s="15">
        <v>940</v>
      </c>
      <c r="M376" s="27">
        <f t="shared" si="21"/>
        <v>940</v>
      </c>
      <c r="N376" s="43">
        <v>965</v>
      </c>
      <c r="O376" s="53"/>
    </row>
    <row r="377" spans="1:15" s="44" customFormat="1" x14ac:dyDescent="0.2">
      <c r="A377" s="45" t="s">
        <v>95</v>
      </c>
      <c r="B377" s="39" t="s">
        <v>1384</v>
      </c>
      <c r="C377" s="39" t="s">
        <v>97</v>
      </c>
      <c r="D377" s="40" t="b">
        <v>0</v>
      </c>
      <c r="E377" s="41" t="s">
        <v>11</v>
      </c>
      <c r="F377" s="40" t="s">
        <v>35</v>
      </c>
      <c r="G377" s="39" t="s">
        <v>1557</v>
      </c>
      <c r="H377" s="39" t="s">
        <v>1558</v>
      </c>
      <c r="I377" s="41"/>
      <c r="J377" s="41"/>
      <c r="K377" s="41"/>
      <c r="L377" s="15">
        <v>1105</v>
      </c>
      <c r="M377" s="27">
        <f t="shared" si="21"/>
        <v>1105</v>
      </c>
      <c r="N377" s="43">
        <v>1130</v>
      </c>
      <c r="O377" s="53"/>
    </row>
    <row r="378" spans="1:15" s="44" customFormat="1" x14ac:dyDescent="0.2">
      <c r="A378" s="45" t="s">
        <v>1377</v>
      </c>
      <c r="B378" s="39" t="s">
        <v>1385</v>
      </c>
      <c r="C378" s="39" t="s">
        <v>1354</v>
      </c>
      <c r="D378" s="40" t="b">
        <v>0</v>
      </c>
      <c r="E378" s="41" t="s">
        <v>11</v>
      </c>
      <c r="F378" s="40" t="s">
        <v>35</v>
      </c>
      <c r="G378" s="39" t="s">
        <v>1557</v>
      </c>
      <c r="H378" s="39" t="s">
        <v>1559</v>
      </c>
      <c r="I378" s="41"/>
      <c r="J378" s="41"/>
      <c r="K378" s="41"/>
      <c r="L378" s="15">
        <v>1290</v>
      </c>
      <c r="M378" s="27">
        <f t="shared" si="21"/>
        <v>1290</v>
      </c>
      <c r="N378" s="43">
        <v>1320</v>
      </c>
      <c r="O378" s="53"/>
    </row>
    <row r="379" spans="1:15" s="44" customFormat="1" x14ac:dyDescent="0.2">
      <c r="A379" s="45" t="s">
        <v>98</v>
      </c>
      <c r="B379" s="39" t="s">
        <v>1386</v>
      </c>
      <c r="C379" s="39" t="s">
        <v>100</v>
      </c>
      <c r="D379" s="40" t="b">
        <v>0</v>
      </c>
      <c r="E379" s="41" t="s">
        <v>11</v>
      </c>
      <c r="F379" s="40" t="s">
        <v>35</v>
      </c>
      <c r="G379" s="39" t="s">
        <v>1557</v>
      </c>
      <c r="H379" s="39" t="s">
        <v>1559</v>
      </c>
      <c r="I379" s="41"/>
      <c r="J379" s="41"/>
      <c r="K379" s="41"/>
      <c r="L379" s="15">
        <v>1395</v>
      </c>
      <c r="M379" s="27">
        <f t="shared" si="21"/>
        <v>1395</v>
      </c>
      <c r="N379" s="43">
        <v>1430</v>
      </c>
      <c r="O379" s="53"/>
    </row>
    <row r="380" spans="1:15" s="44" customFormat="1" x14ac:dyDescent="0.2">
      <c r="A380" s="45" t="s">
        <v>101</v>
      </c>
      <c r="B380" s="39" t="s">
        <v>1387</v>
      </c>
      <c r="C380" s="39" t="s">
        <v>103</v>
      </c>
      <c r="D380" s="40" t="b">
        <v>0</v>
      </c>
      <c r="E380" s="41" t="s">
        <v>11</v>
      </c>
      <c r="F380" s="40" t="s">
        <v>35</v>
      </c>
      <c r="G380" s="39" t="s">
        <v>1557</v>
      </c>
      <c r="H380" s="39" t="s">
        <v>1559</v>
      </c>
      <c r="I380" s="41"/>
      <c r="J380" s="41"/>
      <c r="K380" s="41"/>
      <c r="L380" s="15">
        <v>1580</v>
      </c>
      <c r="M380" s="27">
        <f t="shared" si="21"/>
        <v>1580</v>
      </c>
      <c r="N380" s="43">
        <v>1620</v>
      </c>
      <c r="O380" s="53"/>
    </row>
    <row r="381" spans="1:15" s="44" customFormat="1" x14ac:dyDescent="0.2">
      <c r="A381" s="45" t="s">
        <v>104</v>
      </c>
      <c r="B381" s="39" t="s">
        <v>105</v>
      </c>
      <c r="C381" s="39" t="s">
        <v>106</v>
      </c>
      <c r="D381" s="40" t="b">
        <v>0</v>
      </c>
      <c r="E381" s="41" t="s">
        <v>11</v>
      </c>
      <c r="F381" s="40" t="s">
        <v>35</v>
      </c>
      <c r="G381" s="39" t="s">
        <v>1557</v>
      </c>
      <c r="H381" s="39" t="s">
        <v>1560</v>
      </c>
      <c r="I381" s="41"/>
      <c r="J381" s="41"/>
      <c r="K381" s="41"/>
      <c r="L381" s="15">
        <v>1795</v>
      </c>
      <c r="M381" s="27">
        <f t="shared" si="21"/>
        <v>1795</v>
      </c>
      <c r="N381" s="43">
        <v>1840</v>
      </c>
      <c r="O381" s="53"/>
    </row>
    <row r="382" spans="1:15" s="44" customFormat="1" x14ac:dyDescent="0.2">
      <c r="A382" s="45" t="s">
        <v>107</v>
      </c>
      <c r="B382" s="39" t="s">
        <v>108</v>
      </c>
      <c r="C382" s="39" t="s">
        <v>109</v>
      </c>
      <c r="D382" s="40" t="b">
        <v>0</v>
      </c>
      <c r="E382" s="41" t="s">
        <v>11</v>
      </c>
      <c r="F382" s="40" t="s">
        <v>35</v>
      </c>
      <c r="G382" s="39" t="s">
        <v>1557</v>
      </c>
      <c r="H382" s="39" t="s">
        <v>1560</v>
      </c>
      <c r="I382" s="41"/>
      <c r="J382" s="41"/>
      <c r="K382" s="41"/>
      <c r="L382" s="15">
        <v>2260</v>
      </c>
      <c r="M382" s="27">
        <f t="shared" si="21"/>
        <v>2260</v>
      </c>
      <c r="N382" s="43">
        <v>2315</v>
      </c>
      <c r="O382" s="53"/>
    </row>
    <row r="383" spans="1:15" s="44" customFormat="1" x14ac:dyDescent="0.2">
      <c r="A383" s="45" t="s">
        <v>110</v>
      </c>
      <c r="B383" s="39" t="s">
        <v>111</v>
      </c>
      <c r="C383" s="39" t="s">
        <v>112</v>
      </c>
      <c r="D383" s="40" t="b">
        <v>0</v>
      </c>
      <c r="E383" s="41" t="s">
        <v>11</v>
      </c>
      <c r="F383" s="40" t="s">
        <v>35</v>
      </c>
      <c r="G383" s="39" t="s">
        <v>1557</v>
      </c>
      <c r="H383" s="39" t="s">
        <v>1561</v>
      </c>
      <c r="I383" s="41"/>
      <c r="J383" s="41"/>
      <c r="K383" s="41"/>
      <c r="L383" s="15">
        <v>2710</v>
      </c>
      <c r="M383" s="27">
        <f t="shared" si="21"/>
        <v>2710</v>
      </c>
      <c r="N383" s="43">
        <v>2775</v>
      </c>
      <c r="O383" s="53"/>
    </row>
    <row r="384" spans="1:15" s="44" customFormat="1" x14ac:dyDescent="0.2">
      <c r="A384" s="45" t="s">
        <v>76</v>
      </c>
      <c r="B384" s="39" t="s">
        <v>77</v>
      </c>
      <c r="C384" s="39" t="s">
        <v>78</v>
      </c>
      <c r="D384" s="40" t="b">
        <v>0</v>
      </c>
      <c r="E384" s="41" t="s">
        <v>11</v>
      </c>
      <c r="F384" s="40" t="s">
        <v>35</v>
      </c>
      <c r="G384" s="39" t="s">
        <v>1562</v>
      </c>
      <c r="H384" s="39" t="s">
        <v>79</v>
      </c>
      <c r="I384" s="41"/>
      <c r="J384" s="41"/>
      <c r="K384" s="41"/>
      <c r="L384" s="15">
        <v>135</v>
      </c>
      <c r="M384" s="27">
        <f t="shared" ref="M384:M395" si="22">+L384</f>
        <v>135</v>
      </c>
      <c r="N384" s="43">
        <v>140</v>
      </c>
      <c r="O384" s="53"/>
    </row>
    <row r="385" spans="1:15" s="44" customFormat="1" x14ac:dyDescent="0.2">
      <c r="A385" s="45" t="s">
        <v>80</v>
      </c>
      <c r="B385" s="39" t="s">
        <v>81</v>
      </c>
      <c r="C385" s="39" t="s">
        <v>82</v>
      </c>
      <c r="D385" s="40" t="b">
        <v>0</v>
      </c>
      <c r="E385" s="41" t="s">
        <v>11</v>
      </c>
      <c r="F385" s="40" t="s">
        <v>35</v>
      </c>
      <c r="G385" s="39" t="s">
        <v>1562</v>
      </c>
      <c r="H385" s="39" t="s">
        <v>79</v>
      </c>
      <c r="I385" s="41"/>
      <c r="J385" s="41"/>
      <c r="K385" s="41"/>
      <c r="L385" s="15">
        <v>145</v>
      </c>
      <c r="M385" s="27">
        <f t="shared" si="22"/>
        <v>145</v>
      </c>
      <c r="N385" s="43">
        <v>150</v>
      </c>
      <c r="O385" s="53"/>
    </row>
    <row r="386" spans="1:15" s="44" customFormat="1" x14ac:dyDescent="0.2">
      <c r="A386" s="45" t="s">
        <v>83</v>
      </c>
      <c r="B386" s="39" t="s">
        <v>84</v>
      </c>
      <c r="C386" s="39" t="s">
        <v>85</v>
      </c>
      <c r="D386" s="40" t="b">
        <v>0</v>
      </c>
      <c r="E386" s="41" t="s">
        <v>11</v>
      </c>
      <c r="F386" s="40" t="s">
        <v>35</v>
      </c>
      <c r="G386" s="39" t="s">
        <v>1562</v>
      </c>
      <c r="H386" s="39" t="s">
        <v>79</v>
      </c>
      <c r="I386" s="41"/>
      <c r="J386" s="41"/>
      <c r="K386" s="41"/>
      <c r="L386" s="15">
        <v>155</v>
      </c>
      <c r="M386" s="27">
        <f t="shared" si="22"/>
        <v>155</v>
      </c>
      <c r="N386" s="43">
        <v>160</v>
      </c>
      <c r="O386" s="53"/>
    </row>
    <row r="387" spans="1:15" s="44" customFormat="1" x14ac:dyDescent="0.2">
      <c r="A387" s="45" t="s">
        <v>86</v>
      </c>
      <c r="B387" s="39" t="s">
        <v>87</v>
      </c>
      <c r="C387" s="39" t="s">
        <v>88</v>
      </c>
      <c r="D387" s="40" t="b">
        <v>0</v>
      </c>
      <c r="E387" s="41" t="s">
        <v>11</v>
      </c>
      <c r="F387" s="40" t="s">
        <v>35</v>
      </c>
      <c r="G387" s="39" t="s">
        <v>1562</v>
      </c>
      <c r="H387" s="39" t="s">
        <v>79</v>
      </c>
      <c r="I387" s="41"/>
      <c r="J387" s="41"/>
      <c r="K387" s="41"/>
      <c r="L387" s="15">
        <v>325</v>
      </c>
      <c r="M387" s="27">
        <f t="shared" si="22"/>
        <v>325</v>
      </c>
      <c r="N387" s="43">
        <v>335</v>
      </c>
      <c r="O387" s="53"/>
    </row>
    <row r="388" spans="1:15" s="44" customFormat="1" x14ac:dyDescent="0.2">
      <c r="A388" s="45" t="s">
        <v>89</v>
      </c>
      <c r="B388" s="39" t="s">
        <v>90</v>
      </c>
      <c r="C388" s="39" t="s">
        <v>91</v>
      </c>
      <c r="D388" s="40" t="b">
        <v>0</v>
      </c>
      <c r="E388" s="41" t="s">
        <v>11</v>
      </c>
      <c r="F388" s="40" t="s">
        <v>35</v>
      </c>
      <c r="G388" s="39" t="s">
        <v>1562</v>
      </c>
      <c r="H388" s="39" t="s">
        <v>79</v>
      </c>
      <c r="I388" s="41"/>
      <c r="J388" s="41"/>
      <c r="K388" s="41"/>
      <c r="L388" s="15">
        <v>425</v>
      </c>
      <c r="M388" s="27">
        <f t="shared" si="22"/>
        <v>425</v>
      </c>
      <c r="N388" s="43">
        <v>435</v>
      </c>
      <c r="O388" s="53"/>
    </row>
    <row r="389" spans="1:15" s="44" customFormat="1" x14ac:dyDescent="0.2">
      <c r="A389" s="45" t="s">
        <v>1875</v>
      </c>
      <c r="B389" s="39" t="s">
        <v>1876</v>
      </c>
      <c r="C389" s="39" t="s">
        <v>1885</v>
      </c>
      <c r="D389" s="40" t="b">
        <v>0</v>
      </c>
      <c r="E389" s="41" t="s">
        <v>11</v>
      </c>
      <c r="F389" s="40" t="s">
        <v>35</v>
      </c>
      <c r="G389" s="39" t="s">
        <v>1562</v>
      </c>
      <c r="H389" s="39" t="s">
        <v>79</v>
      </c>
      <c r="I389" s="41"/>
      <c r="J389" s="41"/>
      <c r="K389" s="41"/>
      <c r="L389" s="15">
        <v>135</v>
      </c>
      <c r="M389" s="27">
        <f>+L389</f>
        <v>135</v>
      </c>
      <c r="N389" s="43">
        <v>140</v>
      </c>
      <c r="O389" s="53"/>
    </row>
    <row r="390" spans="1:15" s="44" customFormat="1" x14ac:dyDescent="0.2">
      <c r="A390" s="45" t="s">
        <v>1877</v>
      </c>
      <c r="B390" s="39" t="s">
        <v>1878</v>
      </c>
      <c r="C390" s="39" t="s">
        <v>1886</v>
      </c>
      <c r="D390" s="40" t="b">
        <v>0</v>
      </c>
      <c r="E390" s="41" t="s">
        <v>11</v>
      </c>
      <c r="F390" s="40" t="s">
        <v>35</v>
      </c>
      <c r="G390" s="39" t="s">
        <v>1562</v>
      </c>
      <c r="H390" s="39" t="s">
        <v>79</v>
      </c>
      <c r="I390" s="41"/>
      <c r="J390" s="41"/>
      <c r="K390" s="41"/>
      <c r="L390" s="15">
        <v>145</v>
      </c>
      <c r="M390" s="27">
        <f t="shared" ref="M390:M393" si="23">+L390</f>
        <v>145</v>
      </c>
      <c r="N390" s="43">
        <v>150</v>
      </c>
      <c r="O390" s="53"/>
    </row>
    <row r="391" spans="1:15" s="44" customFormat="1" x14ac:dyDescent="0.2">
      <c r="A391" s="45" t="s">
        <v>1879</v>
      </c>
      <c r="B391" s="39" t="s">
        <v>1880</v>
      </c>
      <c r="C391" s="39" t="s">
        <v>1887</v>
      </c>
      <c r="D391" s="40" t="b">
        <v>0</v>
      </c>
      <c r="E391" s="41" t="s">
        <v>11</v>
      </c>
      <c r="F391" s="40" t="s">
        <v>35</v>
      </c>
      <c r="G391" s="39" t="s">
        <v>1562</v>
      </c>
      <c r="H391" s="39" t="s">
        <v>79</v>
      </c>
      <c r="I391" s="41"/>
      <c r="J391" s="41"/>
      <c r="K391" s="41"/>
      <c r="L391" s="15">
        <v>155</v>
      </c>
      <c r="M391" s="27">
        <f t="shared" si="23"/>
        <v>155</v>
      </c>
      <c r="N391" s="43">
        <v>160</v>
      </c>
      <c r="O391" s="53"/>
    </row>
    <row r="392" spans="1:15" s="44" customFormat="1" x14ac:dyDescent="0.2">
      <c r="A392" s="45" t="s">
        <v>1881</v>
      </c>
      <c r="B392" s="39" t="s">
        <v>1882</v>
      </c>
      <c r="C392" s="39" t="s">
        <v>1888</v>
      </c>
      <c r="D392" s="40" t="b">
        <v>0</v>
      </c>
      <c r="E392" s="41" t="s">
        <v>11</v>
      </c>
      <c r="F392" s="40" t="s">
        <v>35</v>
      </c>
      <c r="G392" s="39" t="s">
        <v>1562</v>
      </c>
      <c r="H392" s="39" t="s">
        <v>79</v>
      </c>
      <c r="I392" s="41"/>
      <c r="J392" s="41"/>
      <c r="K392" s="41"/>
      <c r="L392" s="15">
        <v>325</v>
      </c>
      <c r="M392" s="27">
        <f t="shared" si="23"/>
        <v>325</v>
      </c>
      <c r="N392" s="43">
        <v>330</v>
      </c>
      <c r="O392" s="53"/>
    </row>
    <row r="393" spans="1:15" s="44" customFormat="1" x14ac:dyDescent="0.2">
      <c r="A393" s="45" t="s">
        <v>1883</v>
      </c>
      <c r="B393" s="39" t="s">
        <v>1884</v>
      </c>
      <c r="C393" s="39" t="s">
        <v>1889</v>
      </c>
      <c r="D393" s="40" t="b">
        <v>0</v>
      </c>
      <c r="E393" s="41" t="s">
        <v>11</v>
      </c>
      <c r="F393" s="40" t="s">
        <v>35</v>
      </c>
      <c r="G393" s="39" t="s">
        <v>1562</v>
      </c>
      <c r="H393" s="39" t="s">
        <v>79</v>
      </c>
      <c r="I393" s="41"/>
      <c r="J393" s="41"/>
      <c r="K393" s="41"/>
      <c r="L393" s="15">
        <v>425</v>
      </c>
      <c r="M393" s="27">
        <f t="shared" si="23"/>
        <v>425</v>
      </c>
      <c r="N393" s="43">
        <v>435</v>
      </c>
      <c r="O393" s="53"/>
    </row>
    <row r="394" spans="1:15" s="44" customFormat="1" x14ac:dyDescent="0.2">
      <c r="A394" s="45" t="s">
        <v>46</v>
      </c>
      <c r="B394" s="39" t="s">
        <v>47</v>
      </c>
      <c r="C394" s="39" t="s">
        <v>48</v>
      </c>
      <c r="D394" s="40" t="b">
        <v>0</v>
      </c>
      <c r="E394" s="41" t="s">
        <v>11</v>
      </c>
      <c r="F394" s="40" t="s">
        <v>35</v>
      </c>
      <c r="G394" s="39" t="s">
        <v>1568</v>
      </c>
      <c r="H394" s="39" t="s">
        <v>49</v>
      </c>
      <c r="I394" s="41"/>
      <c r="J394" s="41"/>
      <c r="K394" s="41"/>
      <c r="L394" s="15">
        <v>610</v>
      </c>
      <c r="M394" s="27">
        <f t="shared" si="22"/>
        <v>610</v>
      </c>
      <c r="N394" s="43">
        <v>625</v>
      </c>
      <c r="O394" s="53"/>
    </row>
    <row r="395" spans="1:15" s="44" customFormat="1" x14ac:dyDescent="0.2">
      <c r="A395" s="45" t="s">
        <v>50</v>
      </c>
      <c r="B395" s="39" t="s">
        <v>51</v>
      </c>
      <c r="C395" s="39" t="s">
        <v>52</v>
      </c>
      <c r="D395" s="40" t="b">
        <v>0</v>
      </c>
      <c r="E395" s="41" t="s">
        <v>11</v>
      </c>
      <c r="F395" s="40" t="s">
        <v>35</v>
      </c>
      <c r="G395" s="39" t="s">
        <v>1568</v>
      </c>
      <c r="H395" s="39" t="s">
        <v>49</v>
      </c>
      <c r="I395" s="41"/>
      <c r="J395" s="41"/>
      <c r="K395" s="41"/>
      <c r="L395" s="15">
        <v>715</v>
      </c>
      <c r="M395" s="27">
        <f t="shared" si="22"/>
        <v>715</v>
      </c>
      <c r="N395" s="43">
        <v>730</v>
      </c>
      <c r="O395" s="53"/>
    </row>
    <row r="396" spans="1:15" s="44" customFormat="1" x14ac:dyDescent="0.2">
      <c r="A396" s="45" t="s">
        <v>1987</v>
      </c>
      <c r="B396" s="47" t="s">
        <v>1983</v>
      </c>
      <c r="C396" s="55">
        <v>8435483879973</v>
      </c>
      <c r="D396" s="41" t="b">
        <v>1</v>
      </c>
      <c r="E396" s="41" t="s">
        <v>11</v>
      </c>
      <c r="F396" s="41" t="s">
        <v>35</v>
      </c>
      <c r="G396" s="49" t="s">
        <v>1570</v>
      </c>
      <c r="H396" s="49"/>
      <c r="I396" s="41" t="s">
        <v>1989</v>
      </c>
      <c r="J396" s="55" t="s">
        <v>1991</v>
      </c>
      <c r="K396" s="53" t="s">
        <v>1984</v>
      </c>
      <c r="L396" s="34">
        <v>2125</v>
      </c>
      <c r="M396" s="27">
        <f>+L396+L397+L398</f>
        <v>3920</v>
      </c>
      <c r="N396" s="34">
        <v>2125</v>
      </c>
      <c r="O396" s="34">
        <v>3930</v>
      </c>
    </row>
    <row r="397" spans="1:15" s="44" customFormat="1" x14ac:dyDescent="0.2">
      <c r="A397" s="45" t="s">
        <v>1987</v>
      </c>
      <c r="B397" s="47" t="s">
        <v>1983</v>
      </c>
      <c r="C397" s="55">
        <v>8435483879973</v>
      </c>
      <c r="D397" s="41" t="b">
        <v>1</v>
      </c>
      <c r="E397" s="41" t="s">
        <v>11</v>
      </c>
      <c r="F397" s="41" t="s">
        <v>35</v>
      </c>
      <c r="G397" s="49" t="s">
        <v>1570</v>
      </c>
      <c r="H397" s="49"/>
      <c r="I397" s="41" t="s">
        <v>1990</v>
      </c>
      <c r="J397" s="55" t="s">
        <v>1992</v>
      </c>
      <c r="K397" s="53" t="s">
        <v>1985</v>
      </c>
      <c r="L397" s="34">
        <v>1330</v>
      </c>
      <c r="M397" s="27"/>
      <c r="N397" s="34">
        <v>1330</v>
      </c>
      <c r="O397" s="34"/>
    </row>
    <row r="398" spans="1:15" s="44" customFormat="1" x14ac:dyDescent="0.2">
      <c r="A398" s="45" t="s">
        <v>1987</v>
      </c>
      <c r="B398" s="47" t="s">
        <v>1983</v>
      </c>
      <c r="C398" s="55">
        <v>8435483879973</v>
      </c>
      <c r="D398" s="41" t="b">
        <v>1</v>
      </c>
      <c r="E398" s="41" t="s">
        <v>11</v>
      </c>
      <c r="F398" s="41" t="s">
        <v>35</v>
      </c>
      <c r="G398" s="49" t="s">
        <v>1570</v>
      </c>
      <c r="H398" s="49"/>
      <c r="I398" s="41" t="s">
        <v>63</v>
      </c>
      <c r="J398" s="53" t="s">
        <v>65</v>
      </c>
      <c r="K398" s="53" t="s">
        <v>64</v>
      </c>
      <c r="L398" s="34">
        <v>465</v>
      </c>
      <c r="M398" s="27"/>
      <c r="N398" s="34">
        <v>475</v>
      </c>
      <c r="O398" s="34"/>
    </row>
    <row r="399" spans="1:15" s="44" customFormat="1" x14ac:dyDescent="0.2">
      <c r="A399" s="45" t="s">
        <v>1988</v>
      </c>
      <c r="B399" s="47" t="s">
        <v>1986</v>
      </c>
      <c r="C399" s="55">
        <v>8435483879959</v>
      </c>
      <c r="D399" s="41" t="b">
        <v>1</v>
      </c>
      <c r="E399" s="41" t="s">
        <v>11</v>
      </c>
      <c r="F399" s="41" t="s">
        <v>35</v>
      </c>
      <c r="G399" s="49" t="s">
        <v>1570</v>
      </c>
      <c r="H399" s="49"/>
      <c r="I399" s="41" t="s">
        <v>1989</v>
      </c>
      <c r="J399" s="55" t="s">
        <v>1991</v>
      </c>
      <c r="K399" s="53" t="s">
        <v>1984</v>
      </c>
      <c r="L399" s="34">
        <v>2125</v>
      </c>
      <c r="M399" s="27">
        <f>+L399+L400</f>
        <v>3455</v>
      </c>
      <c r="N399" s="34">
        <v>2125</v>
      </c>
      <c r="O399" s="34">
        <v>3455</v>
      </c>
    </row>
    <row r="400" spans="1:15" s="44" customFormat="1" x14ac:dyDescent="0.2">
      <c r="A400" s="45" t="s">
        <v>1988</v>
      </c>
      <c r="B400" s="47" t="s">
        <v>1986</v>
      </c>
      <c r="C400" s="55">
        <v>8435483879959</v>
      </c>
      <c r="D400" s="41" t="b">
        <v>1</v>
      </c>
      <c r="E400" s="41" t="s">
        <v>11</v>
      </c>
      <c r="F400" s="41" t="s">
        <v>35</v>
      </c>
      <c r="G400" s="49" t="s">
        <v>1570</v>
      </c>
      <c r="H400" s="49"/>
      <c r="I400" s="41" t="s">
        <v>1990</v>
      </c>
      <c r="J400" s="55" t="s">
        <v>1992</v>
      </c>
      <c r="K400" s="53" t="s">
        <v>1985</v>
      </c>
      <c r="L400" s="34">
        <v>1330</v>
      </c>
      <c r="M400" s="27"/>
      <c r="N400" s="34">
        <v>1330</v>
      </c>
      <c r="O400" s="34"/>
    </row>
    <row r="401" spans="1:15" s="44" customFormat="1" x14ac:dyDescent="0.2">
      <c r="A401" s="45" t="s">
        <v>299</v>
      </c>
      <c r="B401" s="39" t="s">
        <v>300</v>
      </c>
      <c r="C401" s="39" t="s">
        <v>301</v>
      </c>
      <c r="D401" s="40" t="b">
        <v>1</v>
      </c>
      <c r="E401" s="41" t="s">
        <v>11</v>
      </c>
      <c r="F401" s="40" t="s">
        <v>116</v>
      </c>
      <c r="G401" s="39" t="s">
        <v>245</v>
      </c>
      <c r="H401" s="39" t="s">
        <v>289</v>
      </c>
      <c r="I401" s="41" t="s">
        <v>179</v>
      </c>
      <c r="J401" s="40" t="s">
        <v>181</v>
      </c>
      <c r="K401" s="40" t="s">
        <v>180</v>
      </c>
      <c r="L401" s="16">
        <v>685</v>
      </c>
      <c r="M401" s="27">
        <f>+L401+L402+L403</f>
        <v>1155</v>
      </c>
      <c r="N401" s="43">
        <v>705</v>
      </c>
      <c r="O401" s="43">
        <f>+N401+N402+N403</f>
        <v>1190</v>
      </c>
    </row>
    <row r="402" spans="1:15" s="44" customFormat="1" x14ac:dyDescent="0.2">
      <c r="A402" s="45" t="s">
        <v>299</v>
      </c>
      <c r="B402" s="39" t="s">
        <v>300</v>
      </c>
      <c r="C402" s="39" t="s">
        <v>301</v>
      </c>
      <c r="D402" s="40" t="b">
        <v>1</v>
      </c>
      <c r="E402" s="41" t="s">
        <v>11</v>
      </c>
      <c r="F402" s="40" t="s">
        <v>116</v>
      </c>
      <c r="G402" s="39" t="s">
        <v>245</v>
      </c>
      <c r="H402" s="39" t="s">
        <v>289</v>
      </c>
      <c r="I402" s="41" t="s">
        <v>247</v>
      </c>
      <c r="J402" s="40" t="s">
        <v>249</v>
      </c>
      <c r="K402" s="40" t="s">
        <v>248</v>
      </c>
      <c r="L402" s="16">
        <v>115</v>
      </c>
      <c r="M402" s="27"/>
      <c r="N402" s="43">
        <v>120</v>
      </c>
      <c r="O402" s="43"/>
    </row>
    <row r="403" spans="1:15" s="44" customFormat="1" x14ac:dyDescent="0.2">
      <c r="A403" s="45" t="s">
        <v>299</v>
      </c>
      <c r="B403" s="39" t="s">
        <v>300</v>
      </c>
      <c r="C403" s="39" t="s">
        <v>301</v>
      </c>
      <c r="D403" s="40" t="b">
        <v>1</v>
      </c>
      <c r="E403" s="41" t="s">
        <v>11</v>
      </c>
      <c r="F403" s="40" t="s">
        <v>116</v>
      </c>
      <c r="G403" s="39" t="s">
        <v>245</v>
      </c>
      <c r="H403" s="39" t="s">
        <v>289</v>
      </c>
      <c r="I403" s="41" t="s">
        <v>250</v>
      </c>
      <c r="J403" s="40" t="s">
        <v>252</v>
      </c>
      <c r="K403" s="40" t="s">
        <v>251</v>
      </c>
      <c r="L403" s="16">
        <v>355</v>
      </c>
      <c r="M403" s="27"/>
      <c r="N403" s="43">
        <v>365</v>
      </c>
      <c r="O403" s="43"/>
    </row>
    <row r="404" spans="1:15" s="44" customFormat="1" x14ac:dyDescent="0.2">
      <c r="A404" s="45" t="s">
        <v>302</v>
      </c>
      <c r="B404" s="39" t="s">
        <v>303</v>
      </c>
      <c r="C404" s="39" t="s">
        <v>304</v>
      </c>
      <c r="D404" s="40" t="b">
        <v>1</v>
      </c>
      <c r="E404" s="41" t="s">
        <v>11</v>
      </c>
      <c r="F404" s="40" t="s">
        <v>116</v>
      </c>
      <c r="G404" s="39" t="s">
        <v>245</v>
      </c>
      <c r="H404" s="39" t="s">
        <v>289</v>
      </c>
      <c r="I404" s="41" t="s">
        <v>185</v>
      </c>
      <c r="J404" s="40" t="s">
        <v>187</v>
      </c>
      <c r="K404" s="40" t="s">
        <v>186</v>
      </c>
      <c r="L404" s="16">
        <v>800</v>
      </c>
      <c r="M404" s="27">
        <f>+L404+L405+L406</f>
        <v>1280</v>
      </c>
      <c r="N404" s="43">
        <v>820</v>
      </c>
      <c r="O404" s="43">
        <f>+N404+N405+N406</f>
        <v>1315</v>
      </c>
    </row>
    <row r="405" spans="1:15" s="44" customFormat="1" x14ac:dyDescent="0.2">
      <c r="A405" s="45" t="s">
        <v>302</v>
      </c>
      <c r="B405" s="39" t="s">
        <v>303</v>
      </c>
      <c r="C405" s="39" t="s">
        <v>304</v>
      </c>
      <c r="D405" s="40" t="b">
        <v>1</v>
      </c>
      <c r="E405" s="41" t="s">
        <v>11</v>
      </c>
      <c r="F405" s="40" t="s">
        <v>116</v>
      </c>
      <c r="G405" s="39" t="s">
        <v>245</v>
      </c>
      <c r="H405" s="39" t="s">
        <v>289</v>
      </c>
      <c r="I405" s="41" t="s">
        <v>256</v>
      </c>
      <c r="J405" s="40" t="s">
        <v>258</v>
      </c>
      <c r="K405" s="40" t="s">
        <v>257</v>
      </c>
      <c r="L405" s="16">
        <v>365</v>
      </c>
      <c r="M405" s="27"/>
      <c r="N405" s="43">
        <v>375</v>
      </c>
      <c r="O405" s="43"/>
    </row>
    <row r="406" spans="1:15" s="44" customFormat="1" x14ac:dyDescent="0.2">
      <c r="A406" s="45" t="s">
        <v>302</v>
      </c>
      <c r="B406" s="39" t="s">
        <v>303</v>
      </c>
      <c r="C406" s="39" t="s">
        <v>304</v>
      </c>
      <c r="D406" s="40" t="b">
        <v>1</v>
      </c>
      <c r="E406" s="41" t="s">
        <v>11</v>
      </c>
      <c r="F406" s="40" t="s">
        <v>116</v>
      </c>
      <c r="G406" s="39" t="s">
        <v>245</v>
      </c>
      <c r="H406" s="39" t="s">
        <v>289</v>
      </c>
      <c r="I406" s="41" t="s">
        <v>259</v>
      </c>
      <c r="J406" s="40" t="s">
        <v>261</v>
      </c>
      <c r="K406" s="40" t="s">
        <v>260</v>
      </c>
      <c r="L406" s="16">
        <v>115</v>
      </c>
      <c r="M406" s="27"/>
      <c r="N406" s="43">
        <v>120</v>
      </c>
      <c r="O406" s="43"/>
    </row>
    <row r="407" spans="1:15" s="44" customFormat="1" x14ac:dyDescent="0.2">
      <c r="A407" s="45" t="s">
        <v>305</v>
      </c>
      <c r="B407" s="39" t="s">
        <v>306</v>
      </c>
      <c r="C407" s="39" t="s">
        <v>307</v>
      </c>
      <c r="D407" s="40" t="b">
        <v>1</v>
      </c>
      <c r="E407" s="41" t="s">
        <v>11</v>
      </c>
      <c r="F407" s="40" t="s">
        <v>116</v>
      </c>
      <c r="G407" s="39" t="s">
        <v>245</v>
      </c>
      <c r="H407" s="39" t="s">
        <v>289</v>
      </c>
      <c r="I407" s="41" t="s">
        <v>191</v>
      </c>
      <c r="J407" s="40" t="s">
        <v>193</v>
      </c>
      <c r="K407" s="40" t="s">
        <v>192</v>
      </c>
      <c r="L407" s="16">
        <v>965</v>
      </c>
      <c r="M407" s="27">
        <f>+L407+L408+L409</f>
        <v>1470</v>
      </c>
      <c r="N407" s="43">
        <v>995</v>
      </c>
      <c r="O407" s="43">
        <f>+N407+N408+N409</f>
        <v>1515</v>
      </c>
    </row>
    <row r="408" spans="1:15" s="44" customFormat="1" x14ac:dyDescent="0.2">
      <c r="A408" s="45" t="s">
        <v>305</v>
      </c>
      <c r="B408" s="39" t="s">
        <v>306</v>
      </c>
      <c r="C408" s="39" t="s">
        <v>307</v>
      </c>
      <c r="D408" s="40" t="b">
        <v>1</v>
      </c>
      <c r="E408" s="41" t="s">
        <v>11</v>
      </c>
      <c r="F408" s="40" t="s">
        <v>116</v>
      </c>
      <c r="G408" s="39" t="s">
        <v>245</v>
      </c>
      <c r="H408" s="39" t="s">
        <v>289</v>
      </c>
      <c r="I408" s="41" t="s">
        <v>259</v>
      </c>
      <c r="J408" s="40" t="s">
        <v>261</v>
      </c>
      <c r="K408" s="40" t="s">
        <v>260</v>
      </c>
      <c r="L408" s="16">
        <v>115</v>
      </c>
      <c r="M408" s="27"/>
      <c r="N408" s="43">
        <v>120</v>
      </c>
      <c r="O408" s="43"/>
    </row>
    <row r="409" spans="1:15" s="44" customFormat="1" x14ac:dyDescent="0.2">
      <c r="A409" s="45" t="s">
        <v>305</v>
      </c>
      <c r="B409" s="39" t="s">
        <v>306</v>
      </c>
      <c r="C409" s="39" t="s">
        <v>307</v>
      </c>
      <c r="D409" s="40" t="b">
        <v>1</v>
      </c>
      <c r="E409" s="41" t="s">
        <v>11</v>
      </c>
      <c r="F409" s="40" t="s">
        <v>116</v>
      </c>
      <c r="G409" s="39" t="s">
        <v>245</v>
      </c>
      <c r="H409" s="39" t="s">
        <v>289</v>
      </c>
      <c r="I409" s="41" t="s">
        <v>265</v>
      </c>
      <c r="J409" s="40" t="s">
        <v>267</v>
      </c>
      <c r="K409" s="40" t="s">
        <v>266</v>
      </c>
      <c r="L409" s="16">
        <v>390</v>
      </c>
      <c r="M409" s="27"/>
      <c r="N409" s="43">
        <v>400</v>
      </c>
      <c r="O409" s="43"/>
    </row>
    <row r="410" spans="1:15" s="44" customFormat="1" x14ac:dyDescent="0.2">
      <c r="A410" s="45" t="s">
        <v>308</v>
      </c>
      <c r="B410" s="39" t="s">
        <v>309</v>
      </c>
      <c r="C410" s="39" t="s">
        <v>310</v>
      </c>
      <c r="D410" s="40" t="b">
        <v>1</v>
      </c>
      <c r="E410" s="41" t="s">
        <v>11</v>
      </c>
      <c r="F410" s="40" t="s">
        <v>116</v>
      </c>
      <c r="G410" s="39" t="s">
        <v>245</v>
      </c>
      <c r="H410" s="39" t="s">
        <v>289</v>
      </c>
      <c r="I410" s="41" t="s">
        <v>125</v>
      </c>
      <c r="J410" s="40" t="s">
        <v>127</v>
      </c>
      <c r="K410" s="40" t="s">
        <v>126</v>
      </c>
      <c r="L410" s="16">
        <v>1155</v>
      </c>
      <c r="M410" s="27">
        <f>+L410+L411+L412</f>
        <v>1815</v>
      </c>
      <c r="N410" s="43">
        <v>1185</v>
      </c>
      <c r="O410" s="43">
        <f>+N410+N411+N412</f>
        <v>1865</v>
      </c>
    </row>
    <row r="411" spans="1:15" s="44" customFormat="1" x14ac:dyDescent="0.2">
      <c r="A411" s="45" t="s">
        <v>308</v>
      </c>
      <c r="B411" s="39" t="s">
        <v>309</v>
      </c>
      <c r="C411" s="39" t="s">
        <v>310</v>
      </c>
      <c r="D411" s="40" t="b">
        <v>1</v>
      </c>
      <c r="E411" s="41" t="s">
        <v>11</v>
      </c>
      <c r="F411" s="40" t="s">
        <v>116</v>
      </c>
      <c r="G411" s="39" t="s">
        <v>245</v>
      </c>
      <c r="H411" s="39" t="s">
        <v>289</v>
      </c>
      <c r="I411" s="41" t="s">
        <v>271</v>
      </c>
      <c r="J411" s="40" t="s">
        <v>273</v>
      </c>
      <c r="K411" s="40" t="s">
        <v>272</v>
      </c>
      <c r="L411" s="16">
        <v>505</v>
      </c>
      <c r="M411" s="27"/>
      <c r="N411" s="43">
        <v>520</v>
      </c>
      <c r="O411" s="43"/>
    </row>
    <row r="412" spans="1:15" s="44" customFormat="1" x14ac:dyDescent="0.2">
      <c r="A412" s="45" t="s">
        <v>308</v>
      </c>
      <c r="B412" s="39" t="s">
        <v>309</v>
      </c>
      <c r="C412" s="39" t="s">
        <v>310</v>
      </c>
      <c r="D412" s="40" t="b">
        <v>1</v>
      </c>
      <c r="E412" s="41" t="s">
        <v>11</v>
      </c>
      <c r="F412" s="40" t="s">
        <v>116</v>
      </c>
      <c r="G412" s="39" t="s">
        <v>245</v>
      </c>
      <c r="H412" s="39" t="s">
        <v>289</v>
      </c>
      <c r="I412" s="41" t="s">
        <v>274</v>
      </c>
      <c r="J412" s="40" t="s">
        <v>276</v>
      </c>
      <c r="K412" s="40" t="s">
        <v>275</v>
      </c>
      <c r="L412" s="16">
        <v>155</v>
      </c>
      <c r="M412" s="27"/>
      <c r="N412" s="43">
        <v>160</v>
      </c>
      <c r="O412" s="43"/>
    </row>
    <row r="413" spans="1:15" s="44" customFormat="1" x14ac:dyDescent="0.2">
      <c r="A413" s="45" t="s">
        <v>311</v>
      </c>
      <c r="B413" s="39" t="s">
        <v>312</v>
      </c>
      <c r="C413" s="39" t="s">
        <v>313</v>
      </c>
      <c r="D413" s="40" t="b">
        <v>1</v>
      </c>
      <c r="E413" s="41" t="s">
        <v>11</v>
      </c>
      <c r="F413" s="40" t="s">
        <v>116</v>
      </c>
      <c r="G413" s="39" t="s">
        <v>245</v>
      </c>
      <c r="H413" s="39" t="s">
        <v>289</v>
      </c>
      <c r="I413" s="41" t="s">
        <v>200</v>
      </c>
      <c r="J413" s="40" t="s">
        <v>202</v>
      </c>
      <c r="K413" s="40" t="s">
        <v>201</v>
      </c>
      <c r="L413" s="16">
        <v>1395</v>
      </c>
      <c r="M413" s="27">
        <f>+L413+L414+L415</f>
        <v>2130</v>
      </c>
      <c r="N413" s="43">
        <v>1435</v>
      </c>
      <c r="O413" s="43">
        <f>+N413+N414+N415</f>
        <v>2195</v>
      </c>
    </row>
    <row r="414" spans="1:15" s="44" customFormat="1" x14ac:dyDescent="0.2">
      <c r="A414" s="45" t="s">
        <v>311</v>
      </c>
      <c r="B414" s="39" t="s">
        <v>312</v>
      </c>
      <c r="C414" s="39" t="s">
        <v>313</v>
      </c>
      <c r="D414" s="40" t="b">
        <v>1</v>
      </c>
      <c r="E414" s="41" t="s">
        <v>11</v>
      </c>
      <c r="F414" s="40" t="s">
        <v>116</v>
      </c>
      <c r="G414" s="39" t="s">
        <v>245</v>
      </c>
      <c r="H414" s="39" t="s">
        <v>289</v>
      </c>
      <c r="I414" s="41" t="s">
        <v>274</v>
      </c>
      <c r="J414" s="40" t="s">
        <v>276</v>
      </c>
      <c r="K414" s="40" t="s">
        <v>275</v>
      </c>
      <c r="L414" s="16">
        <v>155</v>
      </c>
      <c r="M414" s="27"/>
      <c r="N414" s="43">
        <v>160</v>
      </c>
      <c r="O414" s="43"/>
    </row>
    <row r="415" spans="1:15" s="44" customFormat="1" x14ac:dyDescent="0.2">
      <c r="A415" s="45" t="s">
        <v>311</v>
      </c>
      <c r="B415" s="39" t="s">
        <v>312</v>
      </c>
      <c r="C415" s="39" t="s">
        <v>313</v>
      </c>
      <c r="D415" s="40" t="b">
        <v>1</v>
      </c>
      <c r="E415" s="41" t="s">
        <v>11</v>
      </c>
      <c r="F415" s="40" t="s">
        <v>116</v>
      </c>
      <c r="G415" s="39" t="s">
        <v>245</v>
      </c>
      <c r="H415" s="39" t="s">
        <v>289</v>
      </c>
      <c r="I415" s="41" t="s">
        <v>280</v>
      </c>
      <c r="J415" s="40" t="s">
        <v>282</v>
      </c>
      <c r="K415" s="40" t="s">
        <v>281</v>
      </c>
      <c r="L415" s="16">
        <v>580</v>
      </c>
      <c r="M415" s="27"/>
      <c r="N415" s="43">
        <v>600</v>
      </c>
      <c r="O415" s="43"/>
    </row>
    <row r="416" spans="1:15" s="44" customFormat="1" x14ac:dyDescent="0.2">
      <c r="A416" s="45" t="s">
        <v>314</v>
      </c>
      <c r="B416" s="39" t="s">
        <v>315</v>
      </c>
      <c r="C416" s="39" t="s">
        <v>316</v>
      </c>
      <c r="D416" s="40" t="b">
        <v>1</v>
      </c>
      <c r="E416" s="41" t="s">
        <v>11</v>
      </c>
      <c r="F416" s="40" t="s">
        <v>116</v>
      </c>
      <c r="G416" s="39" t="s">
        <v>245</v>
      </c>
      <c r="H416" s="39" t="s">
        <v>289</v>
      </c>
      <c r="I416" s="41" t="s">
        <v>140</v>
      </c>
      <c r="J416" s="40" t="s">
        <v>142</v>
      </c>
      <c r="K416" s="40" t="s">
        <v>141</v>
      </c>
      <c r="L416" s="16">
        <v>1700</v>
      </c>
      <c r="M416" s="27">
        <f>+L416+L417+L418</f>
        <v>2540</v>
      </c>
      <c r="N416" s="43">
        <v>1745</v>
      </c>
      <c r="O416" s="43">
        <f>+N416+N417+N418</f>
        <v>2610</v>
      </c>
    </row>
    <row r="417" spans="1:15" s="44" customFormat="1" x14ac:dyDescent="0.2">
      <c r="A417" s="45" t="s">
        <v>314</v>
      </c>
      <c r="B417" s="39" t="s">
        <v>315</v>
      </c>
      <c r="C417" s="39" t="s">
        <v>316</v>
      </c>
      <c r="D417" s="40" t="b">
        <v>1</v>
      </c>
      <c r="E417" s="41" t="s">
        <v>11</v>
      </c>
      <c r="F417" s="40" t="s">
        <v>116</v>
      </c>
      <c r="G417" s="39" t="s">
        <v>245</v>
      </c>
      <c r="H417" s="39" t="s">
        <v>289</v>
      </c>
      <c r="I417" s="41" t="s">
        <v>274</v>
      </c>
      <c r="J417" s="40" t="s">
        <v>276</v>
      </c>
      <c r="K417" s="40" t="s">
        <v>275</v>
      </c>
      <c r="L417" s="16">
        <v>155</v>
      </c>
      <c r="M417" s="27"/>
      <c r="N417" s="43">
        <v>160</v>
      </c>
      <c r="O417" s="43"/>
    </row>
    <row r="418" spans="1:15" s="44" customFormat="1" x14ac:dyDescent="0.2">
      <c r="A418" s="45" t="s">
        <v>314</v>
      </c>
      <c r="B418" s="39" t="s">
        <v>315</v>
      </c>
      <c r="C418" s="39" t="s">
        <v>316</v>
      </c>
      <c r="D418" s="40" t="b">
        <v>1</v>
      </c>
      <c r="E418" s="41" t="s">
        <v>11</v>
      </c>
      <c r="F418" s="40" t="s">
        <v>116</v>
      </c>
      <c r="G418" s="39" t="s">
        <v>245</v>
      </c>
      <c r="H418" s="39" t="s">
        <v>289</v>
      </c>
      <c r="I418" s="41" t="s">
        <v>317</v>
      </c>
      <c r="J418" s="40" t="s">
        <v>319</v>
      </c>
      <c r="K418" s="40" t="s">
        <v>318</v>
      </c>
      <c r="L418" s="16">
        <v>685</v>
      </c>
      <c r="M418" s="27"/>
      <c r="N418" s="43">
        <v>705</v>
      </c>
      <c r="O418" s="43"/>
    </row>
    <row r="419" spans="1:15" s="44" customFormat="1" x14ac:dyDescent="0.2">
      <c r="A419" s="45" t="s">
        <v>320</v>
      </c>
      <c r="B419" s="39" t="s">
        <v>321</v>
      </c>
      <c r="C419" s="39" t="s">
        <v>322</v>
      </c>
      <c r="D419" s="40" t="b">
        <v>1</v>
      </c>
      <c r="E419" s="41" t="s">
        <v>11</v>
      </c>
      <c r="F419" s="40" t="s">
        <v>116</v>
      </c>
      <c r="G419" s="39" t="s">
        <v>245</v>
      </c>
      <c r="H419" s="39" t="s">
        <v>289</v>
      </c>
      <c r="I419" s="41" t="s">
        <v>215</v>
      </c>
      <c r="J419" s="40" t="s">
        <v>217</v>
      </c>
      <c r="K419" s="40" t="s">
        <v>216</v>
      </c>
      <c r="L419" s="16">
        <v>2095</v>
      </c>
      <c r="M419" s="27">
        <f>+L419+L420+L421</f>
        <v>2945</v>
      </c>
      <c r="N419" s="43">
        <v>2150</v>
      </c>
      <c r="O419" s="43">
        <f>+N419+N420+N421</f>
        <v>3025</v>
      </c>
    </row>
    <row r="420" spans="1:15" s="44" customFormat="1" x14ac:dyDescent="0.2">
      <c r="A420" s="45" t="s">
        <v>320</v>
      </c>
      <c r="B420" s="39" t="s">
        <v>321</v>
      </c>
      <c r="C420" s="39" t="s">
        <v>322</v>
      </c>
      <c r="D420" s="40" t="b">
        <v>1</v>
      </c>
      <c r="E420" s="41" t="s">
        <v>11</v>
      </c>
      <c r="F420" s="40" t="s">
        <v>116</v>
      </c>
      <c r="G420" s="39" t="s">
        <v>245</v>
      </c>
      <c r="H420" s="39" t="s">
        <v>289</v>
      </c>
      <c r="I420" s="41" t="s">
        <v>274</v>
      </c>
      <c r="J420" s="40" t="s">
        <v>276</v>
      </c>
      <c r="K420" s="40" t="s">
        <v>275</v>
      </c>
      <c r="L420" s="16">
        <v>155</v>
      </c>
      <c r="M420" s="27"/>
      <c r="N420" s="43">
        <v>160</v>
      </c>
      <c r="O420" s="43"/>
    </row>
    <row r="421" spans="1:15" s="44" customFormat="1" x14ac:dyDescent="0.2">
      <c r="A421" s="45" t="s">
        <v>320</v>
      </c>
      <c r="B421" s="39" t="s">
        <v>321</v>
      </c>
      <c r="C421" s="39" t="s">
        <v>322</v>
      </c>
      <c r="D421" s="40" t="b">
        <v>1</v>
      </c>
      <c r="E421" s="41" t="s">
        <v>11</v>
      </c>
      <c r="F421" s="40" t="s">
        <v>116</v>
      </c>
      <c r="G421" s="39" t="s">
        <v>245</v>
      </c>
      <c r="H421" s="39" t="s">
        <v>289</v>
      </c>
      <c r="I421" s="41" t="s">
        <v>323</v>
      </c>
      <c r="J421" s="40" t="s">
        <v>325</v>
      </c>
      <c r="K421" s="40" t="s">
        <v>324</v>
      </c>
      <c r="L421" s="16">
        <v>695</v>
      </c>
      <c r="M421" s="27"/>
      <c r="N421" s="43">
        <v>715</v>
      </c>
      <c r="O421" s="43"/>
    </row>
    <row r="422" spans="1:15" s="44" customFormat="1" x14ac:dyDescent="0.2">
      <c r="A422" s="45" t="s">
        <v>326</v>
      </c>
      <c r="B422" s="39" t="s">
        <v>327</v>
      </c>
      <c r="C422" s="39" t="s">
        <v>328</v>
      </c>
      <c r="D422" s="40" t="b">
        <v>1</v>
      </c>
      <c r="E422" s="41" t="s">
        <v>11</v>
      </c>
      <c r="F422" s="40" t="s">
        <v>116</v>
      </c>
      <c r="G422" s="39" t="s">
        <v>245</v>
      </c>
      <c r="H422" s="39" t="s">
        <v>289</v>
      </c>
      <c r="I422" s="41" t="s">
        <v>224</v>
      </c>
      <c r="J422" s="40" t="s">
        <v>226</v>
      </c>
      <c r="K422" s="40" t="s">
        <v>225</v>
      </c>
      <c r="L422" s="16">
        <v>2430</v>
      </c>
      <c r="M422" s="27">
        <f>+L422+L423+L424</f>
        <v>3340</v>
      </c>
      <c r="N422" s="43">
        <v>2495</v>
      </c>
      <c r="O422" s="43">
        <f>+N422+N423+N424</f>
        <v>3435</v>
      </c>
    </row>
    <row r="423" spans="1:15" s="44" customFormat="1" x14ac:dyDescent="0.2">
      <c r="A423" s="45" t="s">
        <v>326</v>
      </c>
      <c r="B423" s="39" t="s">
        <v>327</v>
      </c>
      <c r="C423" s="39" t="s">
        <v>328</v>
      </c>
      <c r="D423" s="40" t="b">
        <v>1</v>
      </c>
      <c r="E423" s="41" t="s">
        <v>11</v>
      </c>
      <c r="F423" s="40" t="s">
        <v>116</v>
      </c>
      <c r="G423" s="39" t="s">
        <v>245</v>
      </c>
      <c r="H423" s="39" t="s">
        <v>289</v>
      </c>
      <c r="I423" s="41" t="s">
        <v>274</v>
      </c>
      <c r="J423" s="40" t="s">
        <v>276</v>
      </c>
      <c r="K423" s="40" t="s">
        <v>275</v>
      </c>
      <c r="L423" s="16">
        <v>155</v>
      </c>
      <c r="M423" s="27"/>
      <c r="N423" s="43">
        <v>160</v>
      </c>
      <c r="O423" s="43"/>
    </row>
    <row r="424" spans="1:15" s="44" customFormat="1" x14ac:dyDescent="0.2">
      <c r="A424" s="45" t="s">
        <v>326</v>
      </c>
      <c r="B424" s="39" t="s">
        <v>327</v>
      </c>
      <c r="C424" s="39" t="s">
        <v>328</v>
      </c>
      <c r="D424" s="40" t="b">
        <v>1</v>
      </c>
      <c r="E424" s="41" t="s">
        <v>11</v>
      </c>
      <c r="F424" s="40" t="s">
        <v>116</v>
      </c>
      <c r="G424" s="39" t="s">
        <v>245</v>
      </c>
      <c r="H424" s="39" t="s">
        <v>289</v>
      </c>
      <c r="I424" s="41" t="s">
        <v>329</v>
      </c>
      <c r="J424" s="40" t="s">
        <v>331</v>
      </c>
      <c r="K424" s="40" t="s">
        <v>330</v>
      </c>
      <c r="L424" s="16">
        <v>755</v>
      </c>
      <c r="M424" s="27"/>
      <c r="N424" s="43">
        <v>780</v>
      </c>
      <c r="O424" s="43"/>
    </row>
    <row r="425" spans="1:15" s="44" customFormat="1" x14ac:dyDescent="0.2">
      <c r="A425" s="45" t="s">
        <v>332</v>
      </c>
      <c r="B425" s="39" t="s">
        <v>333</v>
      </c>
      <c r="C425" s="39" t="s">
        <v>334</v>
      </c>
      <c r="D425" s="40" t="b">
        <v>1</v>
      </c>
      <c r="E425" s="41" t="s">
        <v>11</v>
      </c>
      <c r="F425" s="40" t="s">
        <v>116</v>
      </c>
      <c r="G425" s="39" t="s">
        <v>245</v>
      </c>
      <c r="H425" s="39" t="s">
        <v>289</v>
      </c>
      <c r="I425" s="41" t="s">
        <v>274</v>
      </c>
      <c r="J425" s="40" t="s">
        <v>276</v>
      </c>
      <c r="K425" s="40" t="s">
        <v>275</v>
      </c>
      <c r="L425" s="16">
        <v>155</v>
      </c>
      <c r="M425" s="27">
        <f>+L425+L426+L427</f>
        <v>2790</v>
      </c>
      <c r="N425" s="43">
        <v>160</v>
      </c>
      <c r="O425" s="43">
        <f>+N425+N426+N427</f>
        <v>2870</v>
      </c>
    </row>
    <row r="426" spans="1:15" s="44" customFormat="1" x14ac:dyDescent="0.2">
      <c r="A426" s="45" t="s">
        <v>332</v>
      </c>
      <c r="B426" s="39" t="s">
        <v>333</v>
      </c>
      <c r="C426" s="39" t="s">
        <v>334</v>
      </c>
      <c r="D426" s="40" t="b">
        <v>1</v>
      </c>
      <c r="E426" s="41" t="s">
        <v>11</v>
      </c>
      <c r="F426" s="40" t="s">
        <v>116</v>
      </c>
      <c r="G426" s="39" t="s">
        <v>245</v>
      </c>
      <c r="H426" s="39" t="s">
        <v>289</v>
      </c>
      <c r="I426" s="41" t="s">
        <v>317</v>
      </c>
      <c r="J426" s="40" t="s">
        <v>319</v>
      </c>
      <c r="K426" s="40" t="s">
        <v>318</v>
      </c>
      <c r="L426" s="16">
        <v>685</v>
      </c>
      <c r="M426" s="27"/>
      <c r="N426" s="43">
        <v>705</v>
      </c>
      <c r="O426" s="43"/>
    </row>
    <row r="427" spans="1:15" s="44" customFormat="1" x14ac:dyDescent="0.2">
      <c r="A427" s="45" t="s">
        <v>332</v>
      </c>
      <c r="B427" s="39" t="s">
        <v>333</v>
      </c>
      <c r="C427" s="39" t="s">
        <v>334</v>
      </c>
      <c r="D427" s="40" t="b">
        <v>1</v>
      </c>
      <c r="E427" s="41" t="s">
        <v>11</v>
      </c>
      <c r="F427" s="40" t="s">
        <v>116</v>
      </c>
      <c r="G427" s="39" t="s">
        <v>245</v>
      </c>
      <c r="H427" s="39" t="s">
        <v>289</v>
      </c>
      <c r="I427" s="41" t="s">
        <v>230</v>
      </c>
      <c r="J427" s="40" t="s">
        <v>232</v>
      </c>
      <c r="K427" s="40" t="s">
        <v>231</v>
      </c>
      <c r="L427" s="16">
        <v>1950</v>
      </c>
      <c r="M427" s="27"/>
      <c r="N427" s="43">
        <v>2005</v>
      </c>
      <c r="O427" s="43"/>
    </row>
    <row r="428" spans="1:15" s="44" customFormat="1" x14ac:dyDescent="0.2">
      <c r="A428" s="45" t="s">
        <v>335</v>
      </c>
      <c r="B428" s="39" t="s">
        <v>336</v>
      </c>
      <c r="C428" s="39" t="s">
        <v>337</v>
      </c>
      <c r="D428" s="40" t="b">
        <v>1</v>
      </c>
      <c r="E428" s="41" t="s">
        <v>11</v>
      </c>
      <c r="F428" s="40" t="s">
        <v>116</v>
      </c>
      <c r="G428" s="39" t="s">
        <v>245</v>
      </c>
      <c r="H428" s="39" t="s">
        <v>289</v>
      </c>
      <c r="I428" s="41" t="s">
        <v>149</v>
      </c>
      <c r="J428" s="40" t="s">
        <v>151</v>
      </c>
      <c r="K428" s="40" t="s">
        <v>150</v>
      </c>
      <c r="L428" s="16">
        <v>2430</v>
      </c>
      <c r="M428" s="27">
        <f>+L428+L429+L430</f>
        <v>3340</v>
      </c>
      <c r="N428" s="43">
        <v>2495</v>
      </c>
      <c r="O428" s="43">
        <f>+N428+N429+N430</f>
        <v>3435</v>
      </c>
    </row>
    <row r="429" spans="1:15" s="44" customFormat="1" x14ac:dyDescent="0.2">
      <c r="A429" s="45" t="s">
        <v>335</v>
      </c>
      <c r="B429" s="39" t="s">
        <v>336</v>
      </c>
      <c r="C429" s="39" t="s">
        <v>337</v>
      </c>
      <c r="D429" s="40" t="b">
        <v>1</v>
      </c>
      <c r="E429" s="41" t="s">
        <v>11</v>
      </c>
      <c r="F429" s="40" t="s">
        <v>116</v>
      </c>
      <c r="G429" s="39" t="s">
        <v>245</v>
      </c>
      <c r="H429" s="39" t="s">
        <v>289</v>
      </c>
      <c r="I429" s="41" t="s">
        <v>274</v>
      </c>
      <c r="J429" s="40" t="s">
        <v>276</v>
      </c>
      <c r="K429" s="40" t="s">
        <v>275</v>
      </c>
      <c r="L429" s="16">
        <v>155</v>
      </c>
      <c r="M429" s="27"/>
      <c r="N429" s="43">
        <v>160</v>
      </c>
      <c r="O429" s="43"/>
    </row>
    <row r="430" spans="1:15" s="44" customFormat="1" x14ac:dyDescent="0.2">
      <c r="A430" s="45" t="s">
        <v>335</v>
      </c>
      <c r="B430" s="39" t="s">
        <v>336</v>
      </c>
      <c r="C430" s="39" t="s">
        <v>337</v>
      </c>
      <c r="D430" s="40" t="b">
        <v>1</v>
      </c>
      <c r="E430" s="41" t="s">
        <v>11</v>
      </c>
      <c r="F430" s="40" t="s">
        <v>116</v>
      </c>
      <c r="G430" s="39" t="s">
        <v>245</v>
      </c>
      <c r="H430" s="39" t="s">
        <v>289</v>
      </c>
      <c r="I430" s="41" t="s">
        <v>329</v>
      </c>
      <c r="J430" s="40" t="s">
        <v>331</v>
      </c>
      <c r="K430" s="40" t="s">
        <v>330</v>
      </c>
      <c r="L430" s="16">
        <v>755</v>
      </c>
      <c r="M430" s="27"/>
      <c r="N430" s="43">
        <v>780</v>
      </c>
      <c r="O430" s="43"/>
    </row>
    <row r="431" spans="1:15" s="44" customFormat="1" x14ac:dyDescent="0.2">
      <c r="A431" s="45" t="s">
        <v>338</v>
      </c>
      <c r="B431" s="39" t="s">
        <v>339</v>
      </c>
      <c r="C431" s="39" t="s">
        <v>340</v>
      </c>
      <c r="D431" s="40" t="b">
        <v>1</v>
      </c>
      <c r="E431" s="41" t="s">
        <v>11</v>
      </c>
      <c r="F431" s="40" t="s">
        <v>116</v>
      </c>
      <c r="G431" s="39" t="s">
        <v>245</v>
      </c>
      <c r="H431" s="39" t="s">
        <v>289</v>
      </c>
      <c r="I431" s="41" t="s">
        <v>158</v>
      </c>
      <c r="J431" s="40" t="s">
        <v>160</v>
      </c>
      <c r="K431" s="40" t="s">
        <v>159</v>
      </c>
      <c r="L431" s="16">
        <v>2630</v>
      </c>
      <c r="M431" s="27">
        <f>+L431+L432+L433</f>
        <v>3590</v>
      </c>
      <c r="N431" s="43">
        <v>2700</v>
      </c>
      <c r="O431" s="43">
        <f>+N431+N432+N433</f>
        <v>3690</v>
      </c>
    </row>
    <row r="432" spans="1:15" s="44" customFormat="1" x14ac:dyDescent="0.2">
      <c r="A432" s="45" t="s">
        <v>338</v>
      </c>
      <c r="B432" s="39" t="s">
        <v>339</v>
      </c>
      <c r="C432" s="39" t="s">
        <v>340</v>
      </c>
      <c r="D432" s="40" t="b">
        <v>1</v>
      </c>
      <c r="E432" s="41" t="s">
        <v>11</v>
      </c>
      <c r="F432" s="40" t="s">
        <v>116</v>
      </c>
      <c r="G432" s="39" t="s">
        <v>245</v>
      </c>
      <c r="H432" s="39" t="s">
        <v>289</v>
      </c>
      <c r="I432" s="41" t="s">
        <v>274</v>
      </c>
      <c r="J432" s="40" t="s">
        <v>276</v>
      </c>
      <c r="K432" s="40" t="s">
        <v>275</v>
      </c>
      <c r="L432" s="16">
        <v>155</v>
      </c>
      <c r="M432" s="27"/>
      <c r="N432" s="43">
        <v>160</v>
      </c>
      <c r="O432" s="43"/>
    </row>
    <row r="433" spans="1:15" s="44" customFormat="1" x14ac:dyDescent="0.2">
      <c r="A433" s="45" t="s">
        <v>338</v>
      </c>
      <c r="B433" s="39" t="s">
        <v>339</v>
      </c>
      <c r="C433" s="39" t="s">
        <v>340</v>
      </c>
      <c r="D433" s="40" t="b">
        <v>1</v>
      </c>
      <c r="E433" s="41" t="s">
        <v>11</v>
      </c>
      <c r="F433" s="40" t="s">
        <v>116</v>
      </c>
      <c r="G433" s="39" t="s">
        <v>245</v>
      </c>
      <c r="H433" s="39" t="s">
        <v>289</v>
      </c>
      <c r="I433" s="41" t="s">
        <v>341</v>
      </c>
      <c r="J433" s="40" t="s">
        <v>343</v>
      </c>
      <c r="K433" s="40" t="s">
        <v>342</v>
      </c>
      <c r="L433" s="16">
        <v>805</v>
      </c>
      <c r="M433" s="27"/>
      <c r="N433" s="43">
        <v>830</v>
      </c>
      <c r="O433" s="43"/>
    </row>
    <row r="434" spans="1:15" s="44" customFormat="1" x14ac:dyDescent="0.2">
      <c r="A434" s="45" t="s">
        <v>242</v>
      </c>
      <c r="B434" s="39" t="s">
        <v>243</v>
      </c>
      <c r="C434" s="39" t="s">
        <v>244</v>
      </c>
      <c r="D434" s="40" t="b">
        <v>1</v>
      </c>
      <c r="E434" s="41" t="s">
        <v>11</v>
      </c>
      <c r="F434" s="40" t="s">
        <v>116</v>
      </c>
      <c r="G434" s="39" t="s">
        <v>245</v>
      </c>
      <c r="H434" s="39" t="s">
        <v>246</v>
      </c>
      <c r="I434" s="41" t="s">
        <v>119</v>
      </c>
      <c r="J434" s="40" t="s">
        <v>121</v>
      </c>
      <c r="K434" s="40" t="s">
        <v>120</v>
      </c>
      <c r="L434" s="16">
        <v>85</v>
      </c>
      <c r="M434" s="27">
        <f>+L434+L435+L436+L436+L437+L437</f>
        <v>2180</v>
      </c>
      <c r="N434" s="43">
        <v>90</v>
      </c>
      <c r="O434" s="43">
        <f>+N434+N435+N436+N436+N437+N437</f>
        <v>2245</v>
      </c>
    </row>
    <row r="435" spans="1:15" s="44" customFormat="1" x14ac:dyDescent="0.2">
      <c r="A435" s="45" t="s">
        <v>242</v>
      </c>
      <c r="B435" s="39" t="s">
        <v>243</v>
      </c>
      <c r="C435" s="39" t="s">
        <v>244</v>
      </c>
      <c r="D435" s="40" t="b">
        <v>1</v>
      </c>
      <c r="E435" s="41" t="s">
        <v>11</v>
      </c>
      <c r="F435" s="40" t="s">
        <v>116</v>
      </c>
      <c r="G435" s="39" t="s">
        <v>245</v>
      </c>
      <c r="H435" s="39" t="s">
        <v>246</v>
      </c>
      <c r="I435" s="41" t="s">
        <v>125</v>
      </c>
      <c r="J435" s="40" t="s">
        <v>127</v>
      </c>
      <c r="K435" s="40" t="s">
        <v>126</v>
      </c>
      <c r="L435" s="16">
        <v>1155</v>
      </c>
      <c r="M435" s="27"/>
      <c r="N435" s="43">
        <v>1185</v>
      </c>
      <c r="O435" s="43"/>
    </row>
    <row r="436" spans="1:15" s="44" customFormat="1" x14ac:dyDescent="0.2">
      <c r="A436" s="45" t="s">
        <v>242</v>
      </c>
      <c r="B436" s="39" t="s">
        <v>243</v>
      </c>
      <c r="C436" s="39" t="s">
        <v>244</v>
      </c>
      <c r="D436" s="40" t="b">
        <v>1</v>
      </c>
      <c r="E436" s="41" t="s">
        <v>11</v>
      </c>
      <c r="F436" s="40" t="s">
        <v>116</v>
      </c>
      <c r="G436" s="39" t="s">
        <v>245</v>
      </c>
      <c r="H436" s="39" t="s">
        <v>246</v>
      </c>
      <c r="I436" s="41" t="s">
        <v>247</v>
      </c>
      <c r="J436" s="40" t="s">
        <v>249</v>
      </c>
      <c r="K436" s="40" t="s">
        <v>248</v>
      </c>
      <c r="L436" s="16">
        <v>115</v>
      </c>
      <c r="M436" s="27"/>
      <c r="N436" s="43">
        <v>120</v>
      </c>
      <c r="O436" s="43"/>
    </row>
    <row r="437" spans="1:15" s="44" customFormat="1" x14ac:dyDescent="0.2">
      <c r="A437" s="45" t="s">
        <v>242</v>
      </c>
      <c r="B437" s="39" t="s">
        <v>243</v>
      </c>
      <c r="C437" s="39" t="s">
        <v>244</v>
      </c>
      <c r="D437" s="40" t="b">
        <v>1</v>
      </c>
      <c r="E437" s="41" t="s">
        <v>11</v>
      </c>
      <c r="F437" s="40" t="s">
        <v>116</v>
      </c>
      <c r="G437" s="39" t="s">
        <v>245</v>
      </c>
      <c r="H437" s="39" t="s">
        <v>246</v>
      </c>
      <c r="I437" s="41" t="s">
        <v>250</v>
      </c>
      <c r="J437" s="40" t="s">
        <v>252</v>
      </c>
      <c r="K437" s="40" t="s">
        <v>251</v>
      </c>
      <c r="L437" s="16">
        <v>355</v>
      </c>
      <c r="M437" s="27"/>
      <c r="N437" s="43">
        <v>365</v>
      </c>
      <c r="O437" s="43"/>
    </row>
    <row r="438" spans="1:15" s="44" customFormat="1" x14ac:dyDescent="0.2">
      <c r="A438" s="45" t="s">
        <v>253</v>
      </c>
      <c r="B438" s="39" t="s">
        <v>254</v>
      </c>
      <c r="C438" s="39" t="s">
        <v>255</v>
      </c>
      <c r="D438" s="40" t="b">
        <v>1</v>
      </c>
      <c r="E438" s="41" t="s">
        <v>11</v>
      </c>
      <c r="F438" s="40" t="s">
        <v>116</v>
      </c>
      <c r="G438" s="39" t="s">
        <v>245</v>
      </c>
      <c r="H438" s="39" t="s">
        <v>246</v>
      </c>
      <c r="I438" s="41" t="s">
        <v>119</v>
      </c>
      <c r="J438" s="40" t="s">
        <v>121</v>
      </c>
      <c r="K438" s="40" t="s">
        <v>120</v>
      </c>
      <c r="L438" s="16">
        <v>85</v>
      </c>
      <c r="M438" s="27">
        <f>+L438+L439+L440+L440+L441+L441</f>
        <v>2200</v>
      </c>
      <c r="N438" s="43">
        <v>90</v>
      </c>
      <c r="O438" s="43">
        <f>+N438+N439+N440+N440+N441+N441</f>
        <v>2265</v>
      </c>
    </row>
    <row r="439" spans="1:15" s="44" customFormat="1" x14ac:dyDescent="0.2">
      <c r="A439" s="45" t="s">
        <v>253</v>
      </c>
      <c r="B439" s="39" t="s">
        <v>254</v>
      </c>
      <c r="C439" s="39" t="s">
        <v>255</v>
      </c>
      <c r="D439" s="40" t="b">
        <v>1</v>
      </c>
      <c r="E439" s="41" t="s">
        <v>11</v>
      </c>
      <c r="F439" s="40" t="s">
        <v>116</v>
      </c>
      <c r="G439" s="39" t="s">
        <v>245</v>
      </c>
      <c r="H439" s="39" t="s">
        <v>246</v>
      </c>
      <c r="I439" s="41" t="s">
        <v>125</v>
      </c>
      <c r="J439" s="40" t="s">
        <v>127</v>
      </c>
      <c r="K439" s="40" t="s">
        <v>126</v>
      </c>
      <c r="L439" s="16">
        <v>1155</v>
      </c>
      <c r="M439" s="27"/>
      <c r="N439" s="43">
        <v>1185</v>
      </c>
      <c r="O439" s="43"/>
    </row>
    <row r="440" spans="1:15" s="44" customFormat="1" x14ac:dyDescent="0.2">
      <c r="A440" s="45" t="s">
        <v>253</v>
      </c>
      <c r="B440" s="39" t="s">
        <v>254</v>
      </c>
      <c r="C440" s="39" t="s">
        <v>255</v>
      </c>
      <c r="D440" s="40" t="b">
        <v>1</v>
      </c>
      <c r="E440" s="41" t="s">
        <v>11</v>
      </c>
      <c r="F440" s="40" t="s">
        <v>116</v>
      </c>
      <c r="G440" s="39" t="s">
        <v>245</v>
      </c>
      <c r="H440" s="39" t="s">
        <v>246</v>
      </c>
      <c r="I440" s="41" t="s">
        <v>256</v>
      </c>
      <c r="J440" s="40" t="s">
        <v>258</v>
      </c>
      <c r="K440" s="40" t="s">
        <v>257</v>
      </c>
      <c r="L440" s="16">
        <v>365</v>
      </c>
      <c r="M440" s="27"/>
      <c r="N440" s="43">
        <v>375</v>
      </c>
      <c r="O440" s="43"/>
    </row>
    <row r="441" spans="1:15" s="44" customFormat="1" x14ac:dyDescent="0.2">
      <c r="A441" s="45" t="s">
        <v>253</v>
      </c>
      <c r="B441" s="39" t="s">
        <v>254</v>
      </c>
      <c r="C441" s="39" t="s">
        <v>255</v>
      </c>
      <c r="D441" s="40" t="b">
        <v>1</v>
      </c>
      <c r="E441" s="41" t="s">
        <v>11</v>
      </c>
      <c r="F441" s="40" t="s">
        <v>116</v>
      </c>
      <c r="G441" s="39" t="s">
        <v>245</v>
      </c>
      <c r="H441" s="39" t="s">
        <v>246</v>
      </c>
      <c r="I441" s="41" t="s">
        <v>259</v>
      </c>
      <c r="J441" s="40" t="s">
        <v>261</v>
      </c>
      <c r="K441" s="40" t="s">
        <v>260</v>
      </c>
      <c r="L441" s="16">
        <v>115</v>
      </c>
      <c r="M441" s="27"/>
      <c r="N441" s="43">
        <v>120</v>
      </c>
      <c r="O441" s="43"/>
    </row>
    <row r="442" spans="1:15" s="44" customFormat="1" x14ac:dyDescent="0.2">
      <c r="A442" s="45" t="s">
        <v>262</v>
      </c>
      <c r="B442" s="39" t="s">
        <v>263</v>
      </c>
      <c r="C442" s="39" t="s">
        <v>264</v>
      </c>
      <c r="D442" s="40" t="b">
        <v>1</v>
      </c>
      <c r="E442" s="41" t="s">
        <v>11</v>
      </c>
      <c r="F442" s="40" t="s">
        <v>116</v>
      </c>
      <c r="G442" s="39" t="s">
        <v>245</v>
      </c>
      <c r="H442" s="39" t="s">
        <v>246</v>
      </c>
      <c r="I442" s="41" t="s">
        <v>119</v>
      </c>
      <c r="J442" s="40" t="s">
        <v>121</v>
      </c>
      <c r="K442" s="40" t="s">
        <v>120</v>
      </c>
      <c r="L442" s="16">
        <v>85</v>
      </c>
      <c r="M442" s="27">
        <f>+L442+L443+L444+L444+L445+L445</f>
        <v>2795</v>
      </c>
      <c r="N442" s="43">
        <v>90</v>
      </c>
      <c r="O442" s="43">
        <f>+N442+N443+N444+N444+N445+N445</f>
        <v>2875</v>
      </c>
    </row>
    <row r="443" spans="1:15" s="44" customFormat="1" x14ac:dyDescent="0.2">
      <c r="A443" s="45" t="s">
        <v>262</v>
      </c>
      <c r="B443" s="39" t="s">
        <v>263</v>
      </c>
      <c r="C443" s="39" t="s">
        <v>264</v>
      </c>
      <c r="D443" s="40" t="b">
        <v>1</v>
      </c>
      <c r="E443" s="41" t="s">
        <v>11</v>
      </c>
      <c r="F443" s="40" t="s">
        <v>116</v>
      </c>
      <c r="G443" s="39" t="s">
        <v>245</v>
      </c>
      <c r="H443" s="39" t="s">
        <v>246</v>
      </c>
      <c r="I443" s="41" t="s">
        <v>140</v>
      </c>
      <c r="J443" s="40" t="s">
        <v>142</v>
      </c>
      <c r="K443" s="40" t="s">
        <v>141</v>
      </c>
      <c r="L443" s="16">
        <v>1700</v>
      </c>
      <c r="M443" s="27"/>
      <c r="N443" s="43">
        <v>1745</v>
      </c>
      <c r="O443" s="43"/>
    </row>
    <row r="444" spans="1:15" s="44" customFormat="1" x14ac:dyDescent="0.2">
      <c r="A444" s="45" t="s">
        <v>262</v>
      </c>
      <c r="B444" s="39" t="s">
        <v>263</v>
      </c>
      <c r="C444" s="39" t="s">
        <v>264</v>
      </c>
      <c r="D444" s="40" t="b">
        <v>1</v>
      </c>
      <c r="E444" s="41" t="s">
        <v>11</v>
      </c>
      <c r="F444" s="40" t="s">
        <v>116</v>
      </c>
      <c r="G444" s="39" t="s">
        <v>245</v>
      </c>
      <c r="H444" s="39" t="s">
        <v>246</v>
      </c>
      <c r="I444" s="41" t="s">
        <v>259</v>
      </c>
      <c r="J444" s="40" t="s">
        <v>261</v>
      </c>
      <c r="K444" s="40" t="s">
        <v>260</v>
      </c>
      <c r="L444" s="16">
        <v>115</v>
      </c>
      <c r="M444" s="27"/>
      <c r="N444" s="43">
        <v>120</v>
      </c>
      <c r="O444" s="43"/>
    </row>
    <row r="445" spans="1:15" s="44" customFormat="1" x14ac:dyDescent="0.2">
      <c r="A445" s="45" t="s">
        <v>262</v>
      </c>
      <c r="B445" s="39" t="s">
        <v>263</v>
      </c>
      <c r="C445" s="39" t="s">
        <v>264</v>
      </c>
      <c r="D445" s="40" t="b">
        <v>1</v>
      </c>
      <c r="E445" s="41" t="s">
        <v>11</v>
      </c>
      <c r="F445" s="40" t="s">
        <v>116</v>
      </c>
      <c r="G445" s="39" t="s">
        <v>245</v>
      </c>
      <c r="H445" s="39" t="s">
        <v>246</v>
      </c>
      <c r="I445" s="41" t="s">
        <v>265</v>
      </c>
      <c r="J445" s="40" t="s">
        <v>267</v>
      </c>
      <c r="K445" s="40" t="s">
        <v>266</v>
      </c>
      <c r="L445" s="16">
        <v>390</v>
      </c>
      <c r="M445" s="27"/>
      <c r="N445" s="43">
        <v>400</v>
      </c>
      <c r="O445" s="43"/>
    </row>
    <row r="446" spans="1:15" s="44" customFormat="1" x14ac:dyDescent="0.2">
      <c r="A446" s="45" t="s">
        <v>268</v>
      </c>
      <c r="B446" s="39" t="s">
        <v>269</v>
      </c>
      <c r="C446" s="39" t="s">
        <v>270</v>
      </c>
      <c r="D446" s="40" t="b">
        <v>1</v>
      </c>
      <c r="E446" s="41" t="s">
        <v>11</v>
      </c>
      <c r="F446" s="40" t="s">
        <v>116</v>
      </c>
      <c r="G446" s="39" t="s">
        <v>245</v>
      </c>
      <c r="H446" s="39" t="s">
        <v>246</v>
      </c>
      <c r="I446" s="41" t="s">
        <v>119</v>
      </c>
      <c r="J446" s="40" t="s">
        <v>121</v>
      </c>
      <c r="K446" s="40" t="s">
        <v>120</v>
      </c>
      <c r="L446" s="16">
        <v>85</v>
      </c>
      <c r="M446" s="27">
        <f>+L446+L447+L448+L448+L449+L449</f>
        <v>3835</v>
      </c>
      <c r="N446" s="43">
        <v>90</v>
      </c>
      <c r="O446" s="43">
        <f>+N446+N447+N448+N448+N449+N449</f>
        <v>3945</v>
      </c>
    </row>
    <row r="447" spans="1:15" s="44" customFormat="1" x14ac:dyDescent="0.2">
      <c r="A447" s="45" t="s">
        <v>268</v>
      </c>
      <c r="B447" s="39" t="s">
        <v>269</v>
      </c>
      <c r="C447" s="39" t="s">
        <v>270</v>
      </c>
      <c r="D447" s="40" t="b">
        <v>1</v>
      </c>
      <c r="E447" s="41" t="s">
        <v>11</v>
      </c>
      <c r="F447" s="40" t="s">
        <v>116</v>
      </c>
      <c r="G447" s="39" t="s">
        <v>245</v>
      </c>
      <c r="H447" s="39" t="s">
        <v>246</v>
      </c>
      <c r="I447" s="41" t="s">
        <v>149</v>
      </c>
      <c r="J447" s="40" t="s">
        <v>151</v>
      </c>
      <c r="K447" s="40" t="s">
        <v>150</v>
      </c>
      <c r="L447" s="16">
        <v>2430</v>
      </c>
      <c r="M447" s="27"/>
      <c r="N447" s="43">
        <v>2495</v>
      </c>
      <c r="O447" s="43"/>
    </row>
    <row r="448" spans="1:15" s="44" customFormat="1" x14ac:dyDescent="0.2">
      <c r="A448" s="45" t="s">
        <v>268</v>
      </c>
      <c r="B448" s="39" t="s">
        <v>269</v>
      </c>
      <c r="C448" s="39" t="s">
        <v>270</v>
      </c>
      <c r="D448" s="40" t="b">
        <v>1</v>
      </c>
      <c r="E448" s="41" t="s">
        <v>11</v>
      </c>
      <c r="F448" s="40" t="s">
        <v>116</v>
      </c>
      <c r="G448" s="39" t="s">
        <v>245</v>
      </c>
      <c r="H448" s="39" t="s">
        <v>246</v>
      </c>
      <c r="I448" s="41" t="s">
        <v>271</v>
      </c>
      <c r="J448" s="40" t="s">
        <v>273</v>
      </c>
      <c r="K448" s="40" t="s">
        <v>272</v>
      </c>
      <c r="L448" s="16">
        <v>505</v>
      </c>
      <c r="M448" s="27"/>
      <c r="N448" s="43">
        <v>520</v>
      </c>
      <c r="O448" s="43"/>
    </row>
    <row r="449" spans="1:15" s="44" customFormat="1" x14ac:dyDescent="0.2">
      <c r="A449" s="45" t="s">
        <v>268</v>
      </c>
      <c r="B449" s="39" t="s">
        <v>269</v>
      </c>
      <c r="C449" s="39" t="s">
        <v>270</v>
      </c>
      <c r="D449" s="40" t="b">
        <v>1</v>
      </c>
      <c r="E449" s="41" t="s">
        <v>11</v>
      </c>
      <c r="F449" s="40" t="s">
        <v>116</v>
      </c>
      <c r="G449" s="39" t="s">
        <v>245</v>
      </c>
      <c r="H449" s="39" t="s">
        <v>246</v>
      </c>
      <c r="I449" s="41" t="s">
        <v>274</v>
      </c>
      <c r="J449" s="40" t="s">
        <v>276</v>
      </c>
      <c r="K449" s="40" t="s">
        <v>275</v>
      </c>
      <c r="L449" s="16">
        <v>155</v>
      </c>
      <c r="M449" s="27"/>
      <c r="N449" s="43">
        <v>160</v>
      </c>
      <c r="O449" s="43"/>
    </row>
    <row r="450" spans="1:15" s="44" customFormat="1" x14ac:dyDescent="0.2">
      <c r="A450" s="45" t="s">
        <v>277</v>
      </c>
      <c r="B450" s="39" t="s">
        <v>278</v>
      </c>
      <c r="C450" s="39" t="s">
        <v>279</v>
      </c>
      <c r="D450" s="40" t="b">
        <v>1</v>
      </c>
      <c r="E450" s="41" t="s">
        <v>11</v>
      </c>
      <c r="F450" s="40" t="s">
        <v>116</v>
      </c>
      <c r="G450" s="39" t="s">
        <v>245</v>
      </c>
      <c r="H450" s="39" t="s">
        <v>246</v>
      </c>
      <c r="I450" s="41" t="s">
        <v>119</v>
      </c>
      <c r="J450" s="40" t="s">
        <v>121</v>
      </c>
      <c r="K450" s="40" t="s">
        <v>120</v>
      </c>
      <c r="L450" s="16">
        <v>85</v>
      </c>
      <c r="M450" s="27">
        <f>+L450+L451+L452+L452+L453+L453</f>
        <v>4185</v>
      </c>
      <c r="N450" s="43">
        <v>90</v>
      </c>
      <c r="O450" s="43">
        <f>+N450+N451+N452+N452+N453+N453</f>
        <v>4310</v>
      </c>
    </row>
    <row r="451" spans="1:15" s="44" customFormat="1" x14ac:dyDescent="0.2">
      <c r="A451" s="45" t="s">
        <v>277</v>
      </c>
      <c r="B451" s="39" t="s">
        <v>278</v>
      </c>
      <c r="C451" s="39" t="s">
        <v>279</v>
      </c>
      <c r="D451" s="40" t="b">
        <v>1</v>
      </c>
      <c r="E451" s="41" t="s">
        <v>11</v>
      </c>
      <c r="F451" s="40" t="s">
        <v>116</v>
      </c>
      <c r="G451" s="39" t="s">
        <v>245</v>
      </c>
      <c r="H451" s="39" t="s">
        <v>246</v>
      </c>
      <c r="I451" s="41" t="s">
        <v>158</v>
      </c>
      <c r="J451" s="40" t="s">
        <v>160</v>
      </c>
      <c r="K451" s="40" t="s">
        <v>159</v>
      </c>
      <c r="L451" s="16">
        <v>2630</v>
      </c>
      <c r="M451" s="27"/>
      <c r="N451" s="43">
        <v>2700</v>
      </c>
      <c r="O451" s="43"/>
    </row>
    <row r="452" spans="1:15" s="44" customFormat="1" x14ac:dyDescent="0.2">
      <c r="A452" s="45" t="s">
        <v>277</v>
      </c>
      <c r="B452" s="39" t="s">
        <v>278</v>
      </c>
      <c r="C452" s="39" t="s">
        <v>279</v>
      </c>
      <c r="D452" s="40" t="b">
        <v>1</v>
      </c>
      <c r="E452" s="41" t="s">
        <v>11</v>
      </c>
      <c r="F452" s="40" t="s">
        <v>116</v>
      </c>
      <c r="G452" s="39" t="s">
        <v>245</v>
      </c>
      <c r="H452" s="39" t="s">
        <v>246</v>
      </c>
      <c r="I452" s="41" t="s">
        <v>274</v>
      </c>
      <c r="J452" s="40" t="s">
        <v>276</v>
      </c>
      <c r="K452" s="40" t="s">
        <v>275</v>
      </c>
      <c r="L452" s="16">
        <v>155</v>
      </c>
      <c r="M452" s="27"/>
      <c r="N452" s="43">
        <v>160</v>
      </c>
      <c r="O452" s="43"/>
    </row>
    <row r="453" spans="1:15" s="44" customFormat="1" x14ac:dyDescent="0.2">
      <c r="A453" s="45" t="s">
        <v>277</v>
      </c>
      <c r="B453" s="39" t="s">
        <v>278</v>
      </c>
      <c r="C453" s="39" t="s">
        <v>279</v>
      </c>
      <c r="D453" s="40" t="b">
        <v>1</v>
      </c>
      <c r="E453" s="41" t="s">
        <v>11</v>
      </c>
      <c r="F453" s="40" t="s">
        <v>116</v>
      </c>
      <c r="G453" s="39" t="s">
        <v>245</v>
      </c>
      <c r="H453" s="39" t="s">
        <v>246</v>
      </c>
      <c r="I453" s="41" t="s">
        <v>280</v>
      </c>
      <c r="J453" s="40" t="s">
        <v>282</v>
      </c>
      <c r="K453" s="40" t="s">
        <v>281</v>
      </c>
      <c r="L453" s="16">
        <v>580</v>
      </c>
      <c r="M453" s="27"/>
      <c r="N453" s="43">
        <v>600</v>
      </c>
      <c r="O453" s="43"/>
    </row>
    <row r="454" spans="1:15" s="44" customFormat="1" x14ac:dyDescent="0.2">
      <c r="A454" s="45" t="s">
        <v>283</v>
      </c>
      <c r="B454" s="39" t="s">
        <v>284</v>
      </c>
      <c r="C454" s="39" t="s">
        <v>285</v>
      </c>
      <c r="D454" s="40" t="b">
        <v>1</v>
      </c>
      <c r="E454" s="41" t="s">
        <v>11</v>
      </c>
      <c r="F454" s="40" t="s">
        <v>116</v>
      </c>
      <c r="G454" s="39" t="s">
        <v>245</v>
      </c>
      <c r="H454" s="39" t="s">
        <v>424</v>
      </c>
      <c r="I454" s="41" t="s">
        <v>119</v>
      </c>
      <c r="J454" s="40" t="s">
        <v>121</v>
      </c>
      <c r="K454" s="40" t="s">
        <v>120</v>
      </c>
      <c r="L454" s="16">
        <v>85</v>
      </c>
      <c r="M454" s="27">
        <f>+L454+L454+L455+L456+L456+L456+L457+L457+L457</f>
        <v>3280</v>
      </c>
      <c r="N454" s="43">
        <v>90</v>
      </c>
      <c r="O454" s="43">
        <f>+N454+N454+N455+N456+N456+N456+N457+N457+N457</f>
        <v>3380</v>
      </c>
    </row>
    <row r="455" spans="1:15" s="44" customFormat="1" x14ac:dyDescent="0.2">
      <c r="A455" s="45" t="s">
        <v>283</v>
      </c>
      <c r="B455" s="39" t="s">
        <v>284</v>
      </c>
      <c r="C455" s="39" t="s">
        <v>285</v>
      </c>
      <c r="D455" s="40" t="b">
        <v>1</v>
      </c>
      <c r="E455" s="41" t="s">
        <v>11</v>
      </c>
      <c r="F455" s="40" t="s">
        <v>116</v>
      </c>
      <c r="G455" s="39" t="s">
        <v>245</v>
      </c>
      <c r="H455" s="39" t="s">
        <v>424</v>
      </c>
      <c r="I455" s="41" t="s">
        <v>140</v>
      </c>
      <c r="J455" s="40" t="s">
        <v>142</v>
      </c>
      <c r="K455" s="40" t="s">
        <v>141</v>
      </c>
      <c r="L455" s="16">
        <v>1700</v>
      </c>
      <c r="M455" s="27"/>
      <c r="N455" s="43">
        <v>1745</v>
      </c>
      <c r="O455" s="43"/>
    </row>
    <row r="456" spans="1:15" s="44" customFormat="1" x14ac:dyDescent="0.2">
      <c r="A456" s="45" t="s">
        <v>283</v>
      </c>
      <c r="B456" s="39" t="s">
        <v>284</v>
      </c>
      <c r="C456" s="39" t="s">
        <v>285</v>
      </c>
      <c r="D456" s="40" t="b">
        <v>1</v>
      </c>
      <c r="E456" s="41" t="s">
        <v>11</v>
      </c>
      <c r="F456" s="40" t="s">
        <v>116</v>
      </c>
      <c r="G456" s="39" t="s">
        <v>245</v>
      </c>
      <c r="H456" s="39" t="s">
        <v>424</v>
      </c>
      <c r="I456" s="41" t="s">
        <v>247</v>
      </c>
      <c r="J456" s="40" t="s">
        <v>249</v>
      </c>
      <c r="K456" s="40" t="s">
        <v>248</v>
      </c>
      <c r="L456" s="16">
        <v>115</v>
      </c>
      <c r="M456" s="27"/>
      <c r="N456" s="43">
        <v>120</v>
      </c>
      <c r="O456" s="43"/>
    </row>
    <row r="457" spans="1:15" s="44" customFormat="1" x14ac:dyDescent="0.2">
      <c r="A457" s="45" t="s">
        <v>283</v>
      </c>
      <c r="B457" s="39" t="s">
        <v>284</v>
      </c>
      <c r="C457" s="39" t="s">
        <v>285</v>
      </c>
      <c r="D457" s="40" t="b">
        <v>1</v>
      </c>
      <c r="E457" s="41" t="s">
        <v>11</v>
      </c>
      <c r="F457" s="40" t="s">
        <v>116</v>
      </c>
      <c r="G457" s="39" t="s">
        <v>245</v>
      </c>
      <c r="H457" s="39" t="s">
        <v>424</v>
      </c>
      <c r="I457" s="41" t="s">
        <v>250</v>
      </c>
      <c r="J457" s="40" t="s">
        <v>252</v>
      </c>
      <c r="K457" s="40" t="s">
        <v>251</v>
      </c>
      <c r="L457" s="16">
        <v>355</v>
      </c>
      <c r="M457" s="27"/>
      <c r="N457" s="43">
        <v>365</v>
      </c>
      <c r="O457" s="43"/>
    </row>
    <row r="458" spans="1:15" s="44" customFormat="1" x14ac:dyDescent="0.2">
      <c r="A458" s="45" t="s">
        <v>286</v>
      </c>
      <c r="B458" s="39" t="s">
        <v>287</v>
      </c>
      <c r="C458" s="39" t="s">
        <v>288</v>
      </c>
      <c r="D458" s="40" t="b">
        <v>1</v>
      </c>
      <c r="E458" s="41" t="s">
        <v>11</v>
      </c>
      <c r="F458" s="40" t="s">
        <v>116</v>
      </c>
      <c r="G458" s="39" t="s">
        <v>245</v>
      </c>
      <c r="H458" s="39" t="s">
        <v>289</v>
      </c>
      <c r="I458" s="41" t="s">
        <v>119</v>
      </c>
      <c r="J458" s="40" t="s">
        <v>121</v>
      </c>
      <c r="K458" s="40" t="s">
        <v>120</v>
      </c>
      <c r="L458" s="16">
        <v>85</v>
      </c>
      <c r="M458" s="27">
        <f>+L458+L458+L459+L460+L460+L460+L461+L461+L461</f>
        <v>3310</v>
      </c>
      <c r="N458" s="43">
        <v>90</v>
      </c>
      <c r="O458" s="43">
        <f>+N458+N458+N459+N460+N460+N460+N461+N461+N461</f>
        <v>3410</v>
      </c>
    </row>
    <row r="459" spans="1:15" s="44" customFormat="1" x14ac:dyDescent="0.2">
      <c r="A459" s="45" t="s">
        <v>286</v>
      </c>
      <c r="B459" s="39" t="s">
        <v>287</v>
      </c>
      <c r="C459" s="39" t="s">
        <v>288</v>
      </c>
      <c r="D459" s="40" t="b">
        <v>1</v>
      </c>
      <c r="E459" s="41" t="s">
        <v>11</v>
      </c>
      <c r="F459" s="40" t="s">
        <v>116</v>
      </c>
      <c r="G459" s="39" t="s">
        <v>245</v>
      </c>
      <c r="H459" s="39" t="s">
        <v>289</v>
      </c>
      <c r="I459" s="41" t="s">
        <v>140</v>
      </c>
      <c r="J459" s="40" t="s">
        <v>142</v>
      </c>
      <c r="K459" s="40" t="s">
        <v>141</v>
      </c>
      <c r="L459" s="16">
        <v>1700</v>
      </c>
      <c r="M459" s="27"/>
      <c r="N459" s="43">
        <v>1745</v>
      </c>
      <c r="O459" s="43"/>
    </row>
    <row r="460" spans="1:15" s="44" customFormat="1" x14ac:dyDescent="0.2">
      <c r="A460" s="45" t="s">
        <v>286</v>
      </c>
      <c r="B460" s="39" t="s">
        <v>287</v>
      </c>
      <c r="C460" s="39" t="s">
        <v>288</v>
      </c>
      <c r="D460" s="40" t="b">
        <v>1</v>
      </c>
      <c r="E460" s="41" t="s">
        <v>11</v>
      </c>
      <c r="F460" s="40" t="s">
        <v>116</v>
      </c>
      <c r="G460" s="39" t="s">
        <v>245</v>
      </c>
      <c r="H460" s="39" t="s">
        <v>289</v>
      </c>
      <c r="I460" s="41" t="s">
        <v>256</v>
      </c>
      <c r="J460" s="40" t="s">
        <v>258</v>
      </c>
      <c r="K460" s="40" t="s">
        <v>257</v>
      </c>
      <c r="L460" s="16">
        <v>365</v>
      </c>
      <c r="M460" s="27"/>
      <c r="N460" s="43">
        <v>375</v>
      </c>
      <c r="O460" s="43"/>
    </row>
    <row r="461" spans="1:15" s="44" customFormat="1" x14ac:dyDescent="0.2">
      <c r="A461" s="45" t="s">
        <v>286</v>
      </c>
      <c r="B461" s="39" t="s">
        <v>287</v>
      </c>
      <c r="C461" s="39" t="s">
        <v>288</v>
      </c>
      <c r="D461" s="40" t="b">
        <v>1</v>
      </c>
      <c r="E461" s="41" t="s">
        <v>11</v>
      </c>
      <c r="F461" s="40" t="s">
        <v>116</v>
      </c>
      <c r="G461" s="39" t="s">
        <v>245</v>
      </c>
      <c r="H461" s="39" t="s">
        <v>289</v>
      </c>
      <c r="I461" s="41" t="s">
        <v>259</v>
      </c>
      <c r="J461" s="40" t="s">
        <v>261</v>
      </c>
      <c r="K461" s="40" t="s">
        <v>260</v>
      </c>
      <c r="L461" s="16">
        <v>115</v>
      </c>
      <c r="M461" s="27"/>
      <c r="N461" s="43">
        <v>120</v>
      </c>
      <c r="O461" s="43"/>
    </row>
    <row r="462" spans="1:15" s="44" customFormat="1" x14ac:dyDescent="0.2">
      <c r="A462" s="45" t="s">
        <v>290</v>
      </c>
      <c r="B462" s="39" t="s">
        <v>291</v>
      </c>
      <c r="C462" s="39" t="s">
        <v>292</v>
      </c>
      <c r="D462" s="40" t="b">
        <v>1</v>
      </c>
      <c r="E462" s="41" t="s">
        <v>11</v>
      </c>
      <c r="F462" s="40" t="s">
        <v>116</v>
      </c>
      <c r="G462" s="39" t="s">
        <v>245</v>
      </c>
      <c r="H462" s="39" t="s">
        <v>289</v>
      </c>
      <c r="I462" s="41" t="s">
        <v>119</v>
      </c>
      <c r="J462" s="40" t="s">
        <v>121</v>
      </c>
      <c r="K462" s="40" t="s">
        <v>120</v>
      </c>
      <c r="L462" s="16">
        <v>85</v>
      </c>
      <c r="M462" s="27">
        <f>+L462+L462+L463+L464+L464+L464+L465+L465+L465</f>
        <v>4315</v>
      </c>
      <c r="N462" s="43">
        <v>90</v>
      </c>
      <c r="O462" s="43">
        <f>+N462+N462+N463+N464+N464+N464+N465+N465+N465</f>
        <v>4440</v>
      </c>
    </row>
    <row r="463" spans="1:15" s="44" customFormat="1" x14ac:dyDescent="0.2">
      <c r="A463" s="45" t="s">
        <v>290</v>
      </c>
      <c r="B463" s="39" t="s">
        <v>291</v>
      </c>
      <c r="C463" s="39" t="s">
        <v>292</v>
      </c>
      <c r="D463" s="40" t="b">
        <v>1</v>
      </c>
      <c r="E463" s="41" t="s">
        <v>11</v>
      </c>
      <c r="F463" s="40" t="s">
        <v>116</v>
      </c>
      <c r="G463" s="39" t="s">
        <v>245</v>
      </c>
      <c r="H463" s="39" t="s">
        <v>289</v>
      </c>
      <c r="I463" s="41" t="s">
        <v>158</v>
      </c>
      <c r="J463" s="40" t="s">
        <v>160</v>
      </c>
      <c r="K463" s="40" t="s">
        <v>159</v>
      </c>
      <c r="L463" s="16">
        <v>2630</v>
      </c>
      <c r="M463" s="27"/>
      <c r="N463" s="43">
        <v>2700</v>
      </c>
      <c r="O463" s="43"/>
    </row>
    <row r="464" spans="1:15" s="44" customFormat="1" x14ac:dyDescent="0.2">
      <c r="A464" s="45" t="s">
        <v>290</v>
      </c>
      <c r="B464" s="39" t="s">
        <v>291</v>
      </c>
      <c r="C464" s="39" t="s">
        <v>292</v>
      </c>
      <c r="D464" s="40" t="b">
        <v>1</v>
      </c>
      <c r="E464" s="41" t="s">
        <v>11</v>
      </c>
      <c r="F464" s="40" t="s">
        <v>116</v>
      </c>
      <c r="G464" s="39" t="s">
        <v>245</v>
      </c>
      <c r="H464" s="39" t="s">
        <v>289</v>
      </c>
      <c r="I464" s="41" t="s">
        <v>259</v>
      </c>
      <c r="J464" s="40" t="s">
        <v>261</v>
      </c>
      <c r="K464" s="40" t="s">
        <v>260</v>
      </c>
      <c r="L464" s="16">
        <v>115</v>
      </c>
      <c r="M464" s="27"/>
      <c r="N464" s="43">
        <v>120</v>
      </c>
      <c r="O464" s="43"/>
    </row>
    <row r="465" spans="1:15" s="44" customFormat="1" x14ac:dyDescent="0.2">
      <c r="A465" s="45" t="s">
        <v>290</v>
      </c>
      <c r="B465" s="39" t="s">
        <v>291</v>
      </c>
      <c r="C465" s="39" t="s">
        <v>292</v>
      </c>
      <c r="D465" s="40" t="b">
        <v>1</v>
      </c>
      <c r="E465" s="41" t="s">
        <v>11</v>
      </c>
      <c r="F465" s="40" t="s">
        <v>116</v>
      </c>
      <c r="G465" s="39" t="s">
        <v>245</v>
      </c>
      <c r="H465" s="39" t="s">
        <v>289</v>
      </c>
      <c r="I465" s="41" t="s">
        <v>265</v>
      </c>
      <c r="J465" s="40" t="s">
        <v>267</v>
      </c>
      <c r="K465" s="40" t="s">
        <v>266</v>
      </c>
      <c r="L465" s="16">
        <v>390</v>
      </c>
      <c r="M465" s="27"/>
      <c r="N465" s="43">
        <v>400</v>
      </c>
      <c r="O465" s="43"/>
    </row>
    <row r="466" spans="1:15" s="44" customFormat="1" x14ac:dyDescent="0.2">
      <c r="A466" s="45" t="s">
        <v>293</v>
      </c>
      <c r="B466" s="39" t="s">
        <v>294</v>
      </c>
      <c r="C466" s="39" t="s">
        <v>295</v>
      </c>
      <c r="D466" s="40" t="b">
        <v>1</v>
      </c>
      <c r="E466" s="41" t="s">
        <v>11</v>
      </c>
      <c r="F466" s="40" t="s">
        <v>116</v>
      </c>
      <c r="G466" s="39" t="s">
        <v>245</v>
      </c>
      <c r="H466" s="39" t="s">
        <v>1572</v>
      </c>
      <c r="I466" s="41" t="s">
        <v>119</v>
      </c>
      <c r="J466" s="40" t="s">
        <v>121</v>
      </c>
      <c r="K466" s="40" t="s">
        <v>120</v>
      </c>
      <c r="L466" s="16">
        <v>85</v>
      </c>
      <c r="M466" s="27">
        <f>+L466+L466+L466+L467+L468+L468+L468+L468+L469+L469+L469+L469</f>
        <v>4565</v>
      </c>
      <c r="N466" s="43">
        <v>90</v>
      </c>
      <c r="O466" s="43">
        <f>+N466+N466+N466+N467+N468+N468+N468+N468+N469+N469+N469+N469</f>
        <v>4705</v>
      </c>
    </row>
    <row r="467" spans="1:15" s="44" customFormat="1" x14ac:dyDescent="0.2">
      <c r="A467" s="45" t="s">
        <v>293</v>
      </c>
      <c r="B467" s="39" t="s">
        <v>294</v>
      </c>
      <c r="C467" s="39" t="s">
        <v>295</v>
      </c>
      <c r="D467" s="40" t="b">
        <v>1</v>
      </c>
      <c r="E467" s="41" t="s">
        <v>11</v>
      </c>
      <c r="F467" s="40" t="s">
        <v>116</v>
      </c>
      <c r="G467" s="39" t="s">
        <v>245</v>
      </c>
      <c r="H467" s="39" t="s">
        <v>1572</v>
      </c>
      <c r="I467" s="41" t="s">
        <v>149</v>
      </c>
      <c r="J467" s="40" t="s">
        <v>151</v>
      </c>
      <c r="K467" s="40" t="s">
        <v>150</v>
      </c>
      <c r="L467" s="16">
        <v>2430</v>
      </c>
      <c r="M467" s="27"/>
      <c r="N467" s="43">
        <v>2495</v>
      </c>
      <c r="O467" s="43"/>
    </row>
    <row r="468" spans="1:15" s="44" customFormat="1" x14ac:dyDescent="0.2">
      <c r="A468" s="45" t="s">
        <v>293</v>
      </c>
      <c r="B468" s="39" t="s">
        <v>294</v>
      </c>
      <c r="C468" s="39" t="s">
        <v>295</v>
      </c>
      <c r="D468" s="40" t="b">
        <v>1</v>
      </c>
      <c r="E468" s="41" t="s">
        <v>11</v>
      </c>
      <c r="F468" s="40" t="s">
        <v>116</v>
      </c>
      <c r="G468" s="39" t="s">
        <v>245</v>
      </c>
      <c r="H468" s="39" t="s">
        <v>1572</v>
      </c>
      <c r="I468" s="41" t="s">
        <v>247</v>
      </c>
      <c r="J468" s="40" t="s">
        <v>249</v>
      </c>
      <c r="K468" s="40" t="s">
        <v>248</v>
      </c>
      <c r="L468" s="16">
        <v>115</v>
      </c>
      <c r="M468" s="27"/>
      <c r="N468" s="43">
        <v>120</v>
      </c>
      <c r="O468" s="43"/>
    </row>
    <row r="469" spans="1:15" s="44" customFormat="1" x14ac:dyDescent="0.2">
      <c r="A469" s="45" t="s">
        <v>293</v>
      </c>
      <c r="B469" s="39" t="s">
        <v>294</v>
      </c>
      <c r="C469" s="39" t="s">
        <v>295</v>
      </c>
      <c r="D469" s="40" t="b">
        <v>1</v>
      </c>
      <c r="E469" s="41" t="s">
        <v>11</v>
      </c>
      <c r="F469" s="40" t="s">
        <v>116</v>
      </c>
      <c r="G469" s="39" t="s">
        <v>245</v>
      </c>
      <c r="H469" s="39" t="s">
        <v>1572</v>
      </c>
      <c r="I469" s="41" t="s">
        <v>250</v>
      </c>
      <c r="J469" s="40" t="s">
        <v>252</v>
      </c>
      <c r="K469" s="40" t="s">
        <v>251</v>
      </c>
      <c r="L469" s="16">
        <v>355</v>
      </c>
      <c r="M469" s="27"/>
      <c r="N469" s="43">
        <v>365</v>
      </c>
      <c r="O469" s="43"/>
    </row>
    <row r="470" spans="1:15" s="44" customFormat="1" x14ac:dyDescent="0.2">
      <c r="A470" s="45" t="s">
        <v>296</v>
      </c>
      <c r="B470" s="39" t="s">
        <v>297</v>
      </c>
      <c r="C470" s="39" t="s">
        <v>298</v>
      </c>
      <c r="D470" s="40" t="b">
        <v>1</v>
      </c>
      <c r="E470" s="41" t="s">
        <v>11</v>
      </c>
      <c r="F470" s="40" t="s">
        <v>116</v>
      </c>
      <c r="G470" s="39" t="s">
        <v>245</v>
      </c>
      <c r="H470" s="39" t="s">
        <v>1572</v>
      </c>
      <c r="I470" s="41" t="s">
        <v>119</v>
      </c>
      <c r="J470" s="40" t="s">
        <v>121</v>
      </c>
      <c r="K470" s="40" t="s">
        <v>120</v>
      </c>
      <c r="L470" s="16">
        <v>85</v>
      </c>
      <c r="M470" s="27">
        <f>+L470+L470+L470+L471+L472+L472+L472+L472+L473+L473+L473+L473</f>
        <v>4605</v>
      </c>
      <c r="N470" s="43">
        <v>90</v>
      </c>
      <c r="O470" s="43">
        <f>+N470+N470+N470+N471+N472+N472+N472+N472+N473+N473+N473+N473</f>
        <v>4745</v>
      </c>
    </row>
    <row r="471" spans="1:15" s="44" customFormat="1" x14ac:dyDescent="0.2">
      <c r="A471" s="45" t="s">
        <v>296</v>
      </c>
      <c r="B471" s="39" t="s">
        <v>297</v>
      </c>
      <c r="C471" s="39" t="s">
        <v>298</v>
      </c>
      <c r="D471" s="40" t="b">
        <v>1</v>
      </c>
      <c r="E471" s="41" t="s">
        <v>11</v>
      </c>
      <c r="F471" s="40" t="s">
        <v>116</v>
      </c>
      <c r="G471" s="39" t="s">
        <v>245</v>
      </c>
      <c r="H471" s="39" t="s">
        <v>1572</v>
      </c>
      <c r="I471" s="41" t="s">
        <v>149</v>
      </c>
      <c r="J471" s="40" t="s">
        <v>151</v>
      </c>
      <c r="K471" s="40" t="s">
        <v>150</v>
      </c>
      <c r="L471" s="16">
        <v>2430</v>
      </c>
      <c r="M471" s="27"/>
      <c r="N471" s="43">
        <v>2495</v>
      </c>
      <c r="O471" s="43"/>
    </row>
    <row r="472" spans="1:15" s="44" customFormat="1" x14ac:dyDescent="0.2">
      <c r="A472" s="45" t="s">
        <v>296</v>
      </c>
      <c r="B472" s="39" t="s">
        <v>297</v>
      </c>
      <c r="C472" s="39" t="s">
        <v>298</v>
      </c>
      <c r="D472" s="40" t="b">
        <v>1</v>
      </c>
      <c r="E472" s="41" t="s">
        <v>11</v>
      </c>
      <c r="F472" s="40" t="s">
        <v>116</v>
      </c>
      <c r="G472" s="39" t="s">
        <v>245</v>
      </c>
      <c r="H472" s="39" t="s">
        <v>1572</v>
      </c>
      <c r="I472" s="41" t="s">
        <v>256</v>
      </c>
      <c r="J472" s="40" t="s">
        <v>258</v>
      </c>
      <c r="K472" s="40" t="s">
        <v>257</v>
      </c>
      <c r="L472" s="16">
        <v>365</v>
      </c>
      <c r="M472" s="27"/>
      <c r="N472" s="43">
        <v>375</v>
      </c>
      <c r="O472" s="43"/>
    </row>
    <row r="473" spans="1:15" s="44" customFormat="1" x14ac:dyDescent="0.2">
      <c r="A473" s="45" t="s">
        <v>296</v>
      </c>
      <c r="B473" s="39" t="s">
        <v>297</v>
      </c>
      <c r="C473" s="39" t="s">
        <v>298</v>
      </c>
      <c r="D473" s="40" t="b">
        <v>1</v>
      </c>
      <c r="E473" s="41" t="s">
        <v>11</v>
      </c>
      <c r="F473" s="40" t="s">
        <v>116</v>
      </c>
      <c r="G473" s="39" t="s">
        <v>245</v>
      </c>
      <c r="H473" s="39" t="s">
        <v>1572</v>
      </c>
      <c r="I473" s="41" t="s">
        <v>259</v>
      </c>
      <c r="J473" s="40" t="s">
        <v>261</v>
      </c>
      <c r="K473" s="40" t="s">
        <v>260</v>
      </c>
      <c r="L473" s="16">
        <v>115</v>
      </c>
      <c r="M473" s="27"/>
      <c r="N473" s="43">
        <v>120</v>
      </c>
      <c r="O473" s="43"/>
    </row>
    <row r="474" spans="1:15" s="44" customFormat="1" x14ac:dyDescent="0.2">
      <c r="A474" s="45" t="s">
        <v>420</v>
      </c>
      <c r="B474" s="39" t="s">
        <v>421</v>
      </c>
      <c r="C474" s="39" t="s">
        <v>422</v>
      </c>
      <c r="D474" s="40" t="b">
        <v>1</v>
      </c>
      <c r="E474" s="41" t="s">
        <v>11</v>
      </c>
      <c r="F474" s="40" t="s">
        <v>116</v>
      </c>
      <c r="G474" s="39" t="s">
        <v>423</v>
      </c>
      <c r="H474" s="39" t="s">
        <v>424</v>
      </c>
      <c r="I474" s="41" t="s">
        <v>224</v>
      </c>
      <c r="J474" s="40" t="s">
        <v>226</v>
      </c>
      <c r="K474" s="40" t="s">
        <v>225</v>
      </c>
      <c r="L474" s="16">
        <v>2430</v>
      </c>
      <c r="M474" s="27">
        <f>+L474+L475</f>
        <v>3555</v>
      </c>
      <c r="N474" s="43">
        <v>2495</v>
      </c>
      <c r="O474" s="43">
        <f>+N474+N475</f>
        <v>3650</v>
      </c>
    </row>
    <row r="475" spans="1:15" s="44" customFormat="1" x14ac:dyDescent="0.2">
      <c r="A475" s="45" t="s">
        <v>420</v>
      </c>
      <c r="B475" s="39" t="s">
        <v>421</v>
      </c>
      <c r="C475" s="39" t="s">
        <v>422</v>
      </c>
      <c r="D475" s="40" t="b">
        <v>1</v>
      </c>
      <c r="E475" s="41" t="s">
        <v>11</v>
      </c>
      <c r="F475" s="40" t="s">
        <v>116</v>
      </c>
      <c r="G475" s="39" t="s">
        <v>423</v>
      </c>
      <c r="H475" s="39" t="s">
        <v>424</v>
      </c>
      <c r="I475" s="41" t="s">
        <v>425</v>
      </c>
      <c r="J475" s="40" t="s">
        <v>427</v>
      </c>
      <c r="K475" s="40" t="s">
        <v>426</v>
      </c>
      <c r="L475" s="16">
        <v>1125</v>
      </c>
      <c r="M475" s="27"/>
      <c r="N475" s="43">
        <v>1155</v>
      </c>
      <c r="O475" s="43"/>
    </row>
    <row r="476" spans="1:15" s="44" customFormat="1" x14ac:dyDescent="0.2">
      <c r="A476" s="45" t="s">
        <v>428</v>
      </c>
      <c r="B476" s="39" t="s">
        <v>429</v>
      </c>
      <c r="C476" s="39" t="s">
        <v>430</v>
      </c>
      <c r="D476" s="40" t="b">
        <v>1</v>
      </c>
      <c r="E476" s="41" t="s">
        <v>11</v>
      </c>
      <c r="F476" s="40" t="s">
        <v>116</v>
      </c>
      <c r="G476" s="39" t="s">
        <v>423</v>
      </c>
      <c r="H476" s="39" t="s">
        <v>424</v>
      </c>
      <c r="I476" s="41" t="s">
        <v>149</v>
      </c>
      <c r="J476" s="40" t="s">
        <v>151</v>
      </c>
      <c r="K476" s="40" t="s">
        <v>150</v>
      </c>
      <c r="L476" s="16">
        <v>2430</v>
      </c>
      <c r="M476" s="27">
        <f>+L476+L477</f>
        <v>3555</v>
      </c>
      <c r="N476" s="43">
        <v>2495</v>
      </c>
      <c r="O476" s="43">
        <f>+N476+N477</f>
        <v>3650</v>
      </c>
    </row>
    <row r="477" spans="1:15" s="44" customFormat="1" x14ac:dyDescent="0.2">
      <c r="A477" s="45" t="s">
        <v>428</v>
      </c>
      <c r="B477" s="39" t="s">
        <v>429</v>
      </c>
      <c r="C477" s="39" t="s">
        <v>430</v>
      </c>
      <c r="D477" s="40" t="b">
        <v>1</v>
      </c>
      <c r="E477" s="41" t="s">
        <v>11</v>
      </c>
      <c r="F477" s="40" t="s">
        <v>116</v>
      </c>
      <c r="G477" s="39" t="s">
        <v>423</v>
      </c>
      <c r="H477" s="39" t="s">
        <v>424</v>
      </c>
      <c r="I477" s="41" t="s">
        <v>425</v>
      </c>
      <c r="J477" s="40" t="s">
        <v>427</v>
      </c>
      <c r="K477" s="40" t="s">
        <v>426</v>
      </c>
      <c r="L477" s="16">
        <v>1125</v>
      </c>
      <c r="M477" s="27"/>
      <c r="N477" s="43">
        <v>1155</v>
      </c>
      <c r="O477" s="43"/>
    </row>
    <row r="478" spans="1:15" s="44" customFormat="1" x14ac:dyDescent="0.2">
      <c r="A478" s="45" t="s">
        <v>176</v>
      </c>
      <c r="B478" s="39" t="s">
        <v>177</v>
      </c>
      <c r="C478" s="39" t="s">
        <v>178</v>
      </c>
      <c r="D478" s="40" t="b">
        <v>1</v>
      </c>
      <c r="E478" s="41" t="s">
        <v>11</v>
      </c>
      <c r="F478" s="40" t="s">
        <v>116</v>
      </c>
      <c r="G478" s="39" t="s">
        <v>117</v>
      </c>
      <c r="H478" s="39" t="s">
        <v>118</v>
      </c>
      <c r="I478" s="41" t="s">
        <v>122</v>
      </c>
      <c r="J478" s="40" t="s">
        <v>124</v>
      </c>
      <c r="K478" s="40" t="s">
        <v>123</v>
      </c>
      <c r="L478" s="16">
        <v>415</v>
      </c>
      <c r="M478" s="27">
        <f>+L478+L479</f>
        <v>1100</v>
      </c>
      <c r="N478" s="43">
        <v>425</v>
      </c>
      <c r="O478" s="43">
        <f>+N478+N479</f>
        <v>1130</v>
      </c>
    </row>
    <row r="479" spans="1:15" s="44" customFormat="1" x14ac:dyDescent="0.2">
      <c r="A479" s="45" t="s">
        <v>176</v>
      </c>
      <c r="B479" s="39" t="s">
        <v>177</v>
      </c>
      <c r="C479" s="39" t="s">
        <v>178</v>
      </c>
      <c r="D479" s="40" t="b">
        <v>1</v>
      </c>
      <c r="E479" s="41" t="s">
        <v>11</v>
      </c>
      <c r="F479" s="40" t="s">
        <v>116</v>
      </c>
      <c r="G479" s="39" t="s">
        <v>117</v>
      </c>
      <c r="H479" s="39" t="s">
        <v>118</v>
      </c>
      <c r="I479" s="41" t="s">
        <v>179</v>
      </c>
      <c r="J479" s="40" t="s">
        <v>181</v>
      </c>
      <c r="K479" s="40" t="s">
        <v>180</v>
      </c>
      <c r="L479" s="16">
        <v>685</v>
      </c>
      <c r="M479" s="27"/>
      <c r="N479" s="43">
        <v>705</v>
      </c>
      <c r="O479" s="43"/>
    </row>
    <row r="480" spans="1:15" s="44" customFormat="1" x14ac:dyDescent="0.2">
      <c r="A480" s="45" t="s">
        <v>182</v>
      </c>
      <c r="B480" s="39" t="s">
        <v>183</v>
      </c>
      <c r="C480" s="39" t="s">
        <v>184</v>
      </c>
      <c r="D480" s="40" t="b">
        <v>1</v>
      </c>
      <c r="E480" s="41" t="s">
        <v>11</v>
      </c>
      <c r="F480" s="40" t="s">
        <v>116</v>
      </c>
      <c r="G480" s="39" t="s">
        <v>117</v>
      </c>
      <c r="H480" s="39" t="s">
        <v>118</v>
      </c>
      <c r="I480" s="41" t="s">
        <v>131</v>
      </c>
      <c r="J480" s="40" t="s">
        <v>133</v>
      </c>
      <c r="K480" s="40" t="s">
        <v>132</v>
      </c>
      <c r="L480" s="16">
        <v>425</v>
      </c>
      <c r="M480" s="27">
        <f>+L480+L481</f>
        <v>1225</v>
      </c>
      <c r="N480" s="43">
        <v>440</v>
      </c>
      <c r="O480" s="43">
        <f>+N480+N481</f>
        <v>1260</v>
      </c>
    </row>
    <row r="481" spans="1:15" s="44" customFormat="1" x14ac:dyDescent="0.2">
      <c r="A481" s="45" t="s">
        <v>182</v>
      </c>
      <c r="B481" s="39" t="s">
        <v>183</v>
      </c>
      <c r="C481" s="39" t="s">
        <v>184</v>
      </c>
      <c r="D481" s="40" t="b">
        <v>1</v>
      </c>
      <c r="E481" s="41" t="s">
        <v>11</v>
      </c>
      <c r="F481" s="40" t="s">
        <v>116</v>
      </c>
      <c r="G481" s="39" t="s">
        <v>117</v>
      </c>
      <c r="H481" s="39" t="s">
        <v>118</v>
      </c>
      <c r="I481" s="41" t="s">
        <v>185</v>
      </c>
      <c r="J481" s="40" t="s">
        <v>187</v>
      </c>
      <c r="K481" s="40" t="s">
        <v>186</v>
      </c>
      <c r="L481" s="16">
        <v>800</v>
      </c>
      <c r="M481" s="27"/>
      <c r="N481" s="43">
        <v>820</v>
      </c>
      <c r="O481" s="43"/>
    </row>
    <row r="482" spans="1:15" s="44" customFormat="1" x14ac:dyDescent="0.2">
      <c r="A482" s="45" t="s">
        <v>188</v>
      </c>
      <c r="B482" s="39" t="s">
        <v>189</v>
      </c>
      <c r="C482" s="39" t="s">
        <v>190</v>
      </c>
      <c r="D482" s="40" t="b">
        <v>1</v>
      </c>
      <c r="E482" s="41" t="s">
        <v>11</v>
      </c>
      <c r="F482" s="40" t="s">
        <v>116</v>
      </c>
      <c r="G482" s="39" t="s">
        <v>117</v>
      </c>
      <c r="H482" s="39" t="s">
        <v>118</v>
      </c>
      <c r="I482" s="41" t="s">
        <v>137</v>
      </c>
      <c r="J482" s="40" t="s">
        <v>139</v>
      </c>
      <c r="K482" s="40" t="s">
        <v>138</v>
      </c>
      <c r="L482" s="16">
        <v>435</v>
      </c>
      <c r="M482" s="27">
        <f>+L482+L483</f>
        <v>1400</v>
      </c>
      <c r="N482" s="43">
        <v>450</v>
      </c>
      <c r="O482" s="43">
        <f>+N482+N483</f>
        <v>1445</v>
      </c>
    </row>
    <row r="483" spans="1:15" s="44" customFormat="1" x14ac:dyDescent="0.2">
      <c r="A483" s="45" t="s">
        <v>188</v>
      </c>
      <c r="B483" s="39" t="s">
        <v>189</v>
      </c>
      <c r="C483" s="39" t="s">
        <v>190</v>
      </c>
      <c r="D483" s="40" t="b">
        <v>1</v>
      </c>
      <c r="E483" s="41" t="s">
        <v>11</v>
      </c>
      <c r="F483" s="40" t="s">
        <v>116</v>
      </c>
      <c r="G483" s="39" t="s">
        <v>117</v>
      </c>
      <c r="H483" s="39" t="s">
        <v>118</v>
      </c>
      <c r="I483" s="41" t="s">
        <v>191</v>
      </c>
      <c r="J483" s="40" t="s">
        <v>193</v>
      </c>
      <c r="K483" s="40" t="s">
        <v>192</v>
      </c>
      <c r="L483" s="16">
        <v>965</v>
      </c>
      <c r="M483" s="27"/>
      <c r="N483" s="43">
        <v>995</v>
      </c>
      <c r="O483" s="43"/>
    </row>
    <row r="484" spans="1:15" s="44" customFormat="1" x14ac:dyDescent="0.2">
      <c r="A484" s="45" t="s">
        <v>194</v>
      </c>
      <c r="B484" s="39" t="s">
        <v>195</v>
      </c>
      <c r="C484" s="39" t="s">
        <v>196</v>
      </c>
      <c r="D484" s="40" t="b">
        <v>1</v>
      </c>
      <c r="E484" s="41" t="s">
        <v>11</v>
      </c>
      <c r="F484" s="40" t="s">
        <v>116</v>
      </c>
      <c r="G484" s="39" t="s">
        <v>117</v>
      </c>
      <c r="H484" s="39" t="s">
        <v>118</v>
      </c>
      <c r="I484" s="41" t="s">
        <v>146</v>
      </c>
      <c r="J484" s="40" t="s">
        <v>148</v>
      </c>
      <c r="K484" s="40" t="s">
        <v>147</v>
      </c>
      <c r="L484" s="16">
        <v>465</v>
      </c>
      <c r="M484" s="27">
        <f>+L484+L485</f>
        <v>1620</v>
      </c>
      <c r="N484" s="43">
        <v>480</v>
      </c>
      <c r="O484" s="43">
        <f>+N484+N485</f>
        <v>1665</v>
      </c>
    </row>
    <row r="485" spans="1:15" s="44" customFormat="1" x14ac:dyDescent="0.2">
      <c r="A485" s="45" t="s">
        <v>194</v>
      </c>
      <c r="B485" s="39" t="s">
        <v>195</v>
      </c>
      <c r="C485" s="39" t="s">
        <v>196</v>
      </c>
      <c r="D485" s="40" t="b">
        <v>1</v>
      </c>
      <c r="E485" s="41" t="s">
        <v>11</v>
      </c>
      <c r="F485" s="40" t="s">
        <v>116</v>
      </c>
      <c r="G485" s="39" t="s">
        <v>117</v>
      </c>
      <c r="H485" s="39" t="s">
        <v>118</v>
      </c>
      <c r="I485" s="41" t="s">
        <v>125</v>
      </c>
      <c r="J485" s="40" t="s">
        <v>127</v>
      </c>
      <c r="K485" s="40" t="s">
        <v>126</v>
      </c>
      <c r="L485" s="16">
        <v>1155</v>
      </c>
      <c r="M485" s="27"/>
      <c r="N485" s="43">
        <v>1185</v>
      </c>
      <c r="O485" s="43"/>
    </row>
    <row r="486" spans="1:15" s="44" customFormat="1" x14ac:dyDescent="0.2">
      <c r="A486" s="45" t="s">
        <v>197</v>
      </c>
      <c r="B486" s="39" t="s">
        <v>198</v>
      </c>
      <c r="C486" s="39" t="s">
        <v>199</v>
      </c>
      <c r="D486" s="40" t="b">
        <v>1</v>
      </c>
      <c r="E486" s="41" t="s">
        <v>11</v>
      </c>
      <c r="F486" s="40" t="s">
        <v>116</v>
      </c>
      <c r="G486" s="39" t="s">
        <v>117</v>
      </c>
      <c r="H486" s="39" t="s">
        <v>118</v>
      </c>
      <c r="I486" s="41" t="s">
        <v>155</v>
      </c>
      <c r="J486" s="40" t="s">
        <v>157</v>
      </c>
      <c r="K486" s="40" t="s">
        <v>156</v>
      </c>
      <c r="L486" s="16">
        <v>630</v>
      </c>
      <c r="M486" s="27">
        <f>+L486+L487</f>
        <v>2025</v>
      </c>
      <c r="N486" s="43">
        <v>650</v>
      </c>
      <c r="O486" s="43">
        <f>+N486+N487</f>
        <v>2085</v>
      </c>
    </row>
    <row r="487" spans="1:15" s="44" customFormat="1" x14ac:dyDescent="0.2">
      <c r="A487" s="45" t="s">
        <v>197</v>
      </c>
      <c r="B487" s="39" t="s">
        <v>198</v>
      </c>
      <c r="C487" s="39" t="s">
        <v>199</v>
      </c>
      <c r="D487" s="40" t="b">
        <v>1</v>
      </c>
      <c r="E487" s="41" t="s">
        <v>11</v>
      </c>
      <c r="F487" s="40" t="s">
        <v>116</v>
      </c>
      <c r="G487" s="39" t="s">
        <v>117</v>
      </c>
      <c r="H487" s="39" t="s">
        <v>118</v>
      </c>
      <c r="I487" s="41" t="s">
        <v>200</v>
      </c>
      <c r="J487" s="40" t="s">
        <v>202</v>
      </c>
      <c r="K487" s="40" t="s">
        <v>201</v>
      </c>
      <c r="L487" s="16">
        <v>1395</v>
      </c>
      <c r="M487" s="27"/>
      <c r="N487" s="43">
        <v>1435</v>
      </c>
      <c r="O487" s="43"/>
    </row>
    <row r="488" spans="1:15" s="44" customFormat="1" x14ac:dyDescent="0.2">
      <c r="A488" s="45" t="s">
        <v>203</v>
      </c>
      <c r="B488" s="39" t="s">
        <v>204</v>
      </c>
      <c r="C488" s="39" t="s">
        <v>205</v>
      </c>
      <c r="D488" s="40" t="b">
        <v>1</v>
      </c>
      <c r="E488" s="41" t="s">
        <v>11</v>
      </c>
      <c r="F488" s="40" t="s">
        <v>116</v>
      </c>
      <c r="G488" s="39" t="s">
        <v>117</v>
      </c>
      <c r="H488" s="39" t="s">
        <v>118</v>
      </c>
      <c r="I488" s="41" t="s">
        <v>206</v>
      </c>
      <c r="J488" s="40" t="s">
        <v>208</v>
      </c>
      <c r="K488" s="40" t="s">
        <v>207</v>
      </c>
      <c r="L488" s="16">
        <v>650</v>
      </c>
      <c r="M488" s="27">
        <f>+L488+L489</f>
        <v>2350</v>
      </c>
      <c r="N488" s="43">
        <v>670</v>
      </c>
      <c r="O488" s="43">
        <f>+N488+N489</f>
        <v>2415</v>
      </c>
    </row>
    <row r="489" spans="1:15" s="44" customFormat="1" x14ac:dyDescent="0.2">
      <c r="A489" s="45" t="s">
        <v>203</v>
      </c>
      <c r="B489" s="39" t="s">
        <v>204</v>
      </c>
      <c r="C489" s="39" t="s">
        <v>205</v>
      </c>
      <c r="D489" s="40" t="b">
        <v>1</v>
      </c>
      <c r="E489" s="41" t="s">
        <v>11</v>
      </c>
      <c r="F489" s="40" t="s">
        <v>116</v>
      </c>
      <c r="G489" s="39" t="s">
        <v>117</v>
      </c>
      <c r="H489" s="39" t="s">
        <v>118</v>
      </c>
      <c r="I489" s="41" t="s">
        <v>140</v>
      </c>
      <c r="J489" s="40" t="s">
        <v>142</v>
      </c>
      <c r="K489" s="40" t="s">
        <v>141</v>
      </c>
      <c r="L489" s="16">
        <v>1700</v>
      </c>
      <c r="M489" s="27"/>
      <c r="N489" s="43">
        <v>1745</v>
      </c>
      <c r="O489" s="43"/>
    </row>
    <row r="490" spans="1:15" s="44" customFormat="1" x14ac:dyDescent="0.2">
      <c r="A490" s="45" t="s">
        <v>209</v>
      </c>
      <c r="B490" s="39" t="s">
        <v>210</v>
      </c>
      <c r="C490" s="39" t="s">
        <v>211</v>
      </c>
      <c r="D490" s="40" t="b">
        <v>1</v>
      </c>
      <c r="E490" s="41" t="s">
        <v>11</v>
      </c>
      <c r="F490" s="40" t="s">
        <v>116</v>
      </c>
      <c r="G490" s="39" t="s">
        <v>117</v>
      </c>
      <c r="H490" s="39" t="s">
        <v>118</v>
      </c>
      <c r="I490" s="41" t="s">
        <v>212</v>
      </c>
      <c r="J490" s="40" t="s">
        <v>214</v>
      </c>
      <c r="K490" s="40" t="s">
        <v>213</v>
      </c>
      <c r="L490" s="16">
        <v>755</v>
      </c>
      <c r="M490" s="27">
        <f>+L490+L491</f>
        <v>2850</v>
      </c>
      <c r="N490" s="43">
        <v>780</v>
      </c>
      <c r="O490" s="43">
        <f>+N490+N491</f>
        <v>2930</v>
      </c>
    </row>
    <row r="491" spans="1:15" s="44" customFormat="1" x14ac:dyDescent="0.2">
      <c r="A491" s="45" t="s">
        <v>209</v>
      </c>
      <c r="B491" s="39" t="s">
        <v>210</v>
      </c>
      <c r="C491" s="39" t="s">
        <v>211</v>
      </c>
      <c r="D491" s="40" t="b">
        <v>1</v>
      </c>
      <c r="E491" s="41" t="s">
        <v>11</v>
      </c>
      <c r="F491" s="40" t="s">
        <v>116</v>
      </c>
      <c r="G491" s="39" t="s">
        <v>117</v>
      </c>
      <c r="H491" s="39" t="s">
        <v>118</v>
      </c>
      <c r="I491" s="41" t="s">
        <v>215</v>
      </c>
      <c r="J491" s="40" t="s">
        <v>217</v>
      </c>
      <c r="K491" s="40" t="s">
        <v>216</v>
      </c>
      <c r="L491" s="16">
        <v>2095</v>
      </c>
      <c r="M491" s="27"/>
      <c r="N491" s="43">
        <v>2150</v>
      </c>
      <c r="O491" s="43"/>
    </row>
    <row r="492" spans="1:15" s="44" customFormat="1" x14ac:dyDescent="0.2">
      <c r="A492" s="45" t="s">
        <v>218</v>
      </c>
      <c r="B492" s="39" t="s">
        <v>219</v>
      </c>
      <c r="C492" s="39" t="s">
        <v>220</v>
      </c>
      <c r="D492" s="40" t="b">
        <v>1</v>
      </c>
      <c r="E492" s="41" t="s">
        <v>11</v>
      </c>
      <c r="F492" s="40" t="s">
        <v>116</v>
      </c>
      <c r="G492" s="39" t="s">
        <v>117</v>
      </c>
      <c r="H492" s="39" t="s">
        <v>118</v>
      </c>
      <c r="I492" s="41" t="s">
        <v>221</v>
      </c>
      <c r="J492" s="40" t="s">
        <v>223</v>
      </c>
      <c r="K492" s="40" t="s">
        <v>222</v>
      </c>
      <c r="L492" s="16">
        <v>875</v>
      </c>
      <c r="M492" s="27">
        <f>+L492+L493</f>
        <v>3305</v>
      </c>
      <c r="N492" s="43">
        <v>900</v>
      </c>
      <c r="O492" s="43">
        <f>+N492+N493</f>
        <v>3395</v>
      </c>
    </row>
    <row r="493" spans="1:15" s="44" customFormat="1" x14ac:dyDescent="0.2">
      <c r="A493" s="45" t="s">
        <v>218</v>
      </c>
      <c r="B493" s="39" t="s">
        <v>219</v>
      </c>
      <c r="C493" s="39" t="s">
        <v>220</v>
      </c>
      <c r="D493" s="40" t="b">
        <v>1</v>
      </c>
      <c r="E493" s="41" t="s">
        <v>11</v>
      </c>
      <c r="F493" s="40" t="s">
        <v>116</v>
      </c>
      <c r="G493" s="39" t="s">
        <v>117</v>
      </c>
      <c r="H493" s="39" t="s">
        <v>118</v>
      </c>
      <c r="I493" s="41" t="s">
        <v>224</v>
      </c>
      <c r="J493" s="40" t="s">
        <v>226</v>
      </c>
      <c r="K493" s="40" t="s">
        <v>225</v>
      </c>
      <c r="L493" s="16">
        <v>2430</v>
      </c>
      <c r="M493" s="27"/>
      <c r="N493" s="43">
        <v>2495</v>
      </c>
      <c r="O493" s="43"/>
    </row>
    <row r="494" spans="1:15" s="44" customFormat="1" x14ac:dyDescent="0.2">
      <c r="A494" s="45" t="s">
        <v>227</v>
      </c>
      <c r="B494" s="39" t="s">
        <v>228</v>
      </c>
      <c r="C494" s="39" t="s">
        <v>229</v>
      </c>
      <c r="D494" s="40" t="b">
        <v>1</v>
      </c>
      <c r="E494" s="41" t="s">
        <v>11</v>
      </c>
      <c r="F494" s="40" t="s">
        <v>116</v>
      </c>
      <c r="G494" s="39" t="s">
        <v>117</v>
      </c>
      <c r="H494" s="39" t="s">
        <v>118</v>
      </c>
      <c r="I494" s="41" t="s">
        <v>206</v>
      </c>
      <c r="J494" s="40" t="s">
        <v>208</v>
      </c>
      <c r="K494" s="40" t="s">
        <v>207</v>
      </c>
      <c r="L494" s="16">
        <v>650</v>
      </c>
      <c r="M494" s="27">
        <f>+L494+L495</f>
        <v>2600</v>
      </c>
      <c r="N494" s="43">
        <v>670</v>
      </c>
      <c r="O494" s="43">
        <f>+N494+N495</f>
        <v>2675</v>
      </c>
    </row>
    <row r="495" spans="1:15" s="44" customFormat="1" x14ac:dyDescent="0.2">
      <c r="A495" s="45" t="s">
        <v>227</v>
      </c>
      <c r="B495" s="39" t="s">
        <v>228</v>
      </c>
      <c r="C495" s="39" t="s">
        <v>229</v>
      </c>
      <c r="D495" s="40" t="b">
        <v>1</v>
      </c>
      <c r="E495" s="41" t="s">
        <v>11</v>
      </c>
      <c r="F495" s="40" t="s">
        <v>116</v>
      </c>
      <c r="G495" s="39" t="s">
        <v>117</v>
      </c>
      <c r="H495" s="39" t="s">
        <v>118</v>
      </c>
      <c r="I495" s="41" t="s">
        <v>230</v>
      </c>
      <c r="J495" s="40" t="s">
        <v>232</v>
      </c>
      <c r="K495" s="40" t="s">
        <v>231</v>
      </c>
      <c r="L495" s="16">
        <v>1950</v>
      </c>
      <c r="M495" s="27"/>
      <c r="N495" s="43">
        <v>2005</v>
      </c>
      <c r="O495" s="43"/>
    </row>
    <row r="496" spans="1:15" s="44" customFormat="1" x14ac:dyDescent="0.2">
      <c r="A496" s="45" t="s">
        <v>233</v>
      </c>
      <c r="B496" s="39" t="s">
        <v>234</v>
      </c>
      <c r="C496" s="39" t="s">
        <v>235</v>
      </c>
      <c r="D496" s="40" t="b">
        <v>1</v>
      </c>
      <c r="E496" s="41" t="s">
        <v>11</v>
      </c>
      <c r="F496" s="40" t="s">
        <v>116</v>
      </c>
      <c r="G496" s="39" t="s">
        <v>117</v>
      </c>
      <c r="H496" s="39" t="s">
        <v>118</v>
      </c>
      <c r="I496" s="41" t="s">
        <v>221</v>
      </c>
      <c r="J496" s="40" t="s">
        <v>223</v>
      </c>
      <c r="K496" s="40" t="s">
        <v>222</v>
      </c>
      <c r="L496" s="16">
        <v>875</v>
      </c>
      <c r="M496" s="27">
        <f>+L496+L497</f>
        <v>3305</v>
      </c>
      <c r="N496" s="43">
        <v>900</v>
      </c>
      <c r="O496" s="43">
        <f>+N496+N497</f>
        <v>3395</v>
      </c>
    </row>
    <row r="497" spans="1:15" s="44" customFormat="1" x14ac:dyDescent="0.2">
      <c r="A497" s="45" t="s">
        <v>233</v>
      </c>
      <c r="B497" s="39" t="s">
        <v>234</v>
      </c>
      <c r="C497" s="39" t="s">
        <v>235</v>
      </c>
      <c r="D497" s="40" t="b">
        <v>1</v>
      </c>
      <c r="E497" s="41" t="s">
        <v>11</v>
      </c>
      <c r="F497" s="40" t="s">
        <v>116</v>
      </c>
      <c r="G497" s="39" t="s">
        <v>117</v>
      </c>
      <c r="H497" s="39" t="s">
        <v>118</v>
      </c>
      <c r="I497" s="41" t="s">
        <v>149</v>
      </c>
      <c r="J497" s="40" t="s">
        <v>151</v>
      </c>
      <c r="K497" s="40" t="s">
        <v>150</v>
      </c>
      <c r="L497" s="16">
        <v>2430</v>
      </c>
      <c r="M497" s="27"/>
      <c r="N497" s="43">
        <v>2495</v>
      </c>
      <c r="O497" s="43"/>
    </row>
    <row r="498" spans="1:15" s="44" customFormat="1" x14ac:dyDescent="0.2">
      <c r="A498" s="45" t="s">
        <v>236</v>
      </c>
      <c r="B498" s="39" t="s">
        <v>237</v>
      </c>
      <c r="C498" s="39" t="s">
        <v>238</v>
      </c>
      <c r="D498" s="40" t="b">
        <v>1</v>
      </c>
      <c r="E498" s="41" t="s">
        <v>11</v>
      </c>
      <c r="F498" s="40" t="s">
        <v>116</v>
      </c>
      <c r="G498" s="39" t="s">
        <v>117</v>
      </c>
      <c r="H498" s="39" t="s">
        <v>118</v>
      </c>
      <c r="I498" s="41" t="s">
        <v>239</v>
      </c>
      <c r="J498" s="40" t="s">
        <v>241</v>
      </c>
      <c r="K498" s="40" t="s">
        <v>240</v>
      </c>
      <c r="L498" s="16">
        <v>945</v>
      </c>
      <c r="M498" s="27">
        <f>+L498+L499</f>
        <v>3575</v>
      </c>
      <c r="N498" s="43">
        <v>975</v>
      </c>
      <c r="O498" s="43">
        <f>+N498+N499</f>
        <v>3675</v>
      </c>
    </row>
    <row r="499" spans="1:15" s="44" customFormat="1" x14ac:dyDescent="0.2">
      <c r="A499" s="45" t="s">
        <v>236</v>
      </c>
      <c r="B499" s="39" t="s">
        <v>237</v>
      </c>
      <c r="C499" s="39" t="s">
        <v>238</v>
      </c>
      <c r="D499" s="40" t="b">
        <v>1</v>
      </c>
      <c r="E499" s="41" t="s">
        <v>11</v>
      </c>
      <c r="F499" s="40" t="s">
        <v>116</v>
      </c>
      <c r="G499" s="39" t="s">
        <v>117</v>
      </c>
      <c r="H499" s="39" t="s">
        <v>118</v>
      </c>
      <c r="I499" s="41" t="s">
        <v>158</v>
      </c>
      <c r="J499" s="40" t="s">
        <v>160</v>
      </c>
      <c r="K499" s="40" t="s">
        <v>159</v>
      </c>
      <c r="L499" s="16">
        <v>2630</v>
      </c>
      <c r="M499" s="27"/>
      <c r="N499" s="43">
        <v>2700</v>
      </c>
      <c r="O499" s="43"/>
    </row>
    <row r="500" spans="1:15" s="44" customFormat="1" x14ac:dyDescent="0.2">
      <c r="A500" s="45" t="s">
        <v>113</v>
      </c>
      <c r="B500" s="39" t="s">
        <v>114</v>
      </c>
      <c r="C500" s="39" t="s">
        <v>115</v>
      </c>
      <c r="D500" s="40" t="b">
        <v>1</v>
      </c>
      <c r="E500" s="41" t="s">
        <v>11</v>
      </c>
      <c r="F500" s="40" t="s">
        <v>116</v>
      </c>
      <c r="G500" s="39" t="s">
        <v>117</v>
      </c>
      <c r="H500" s="39" t="s">
        <v>118</v>
      </c>
      <c r="I500" s="41" t="s">
        <v>119</v>
      </c>
      <c r="J500" s="40" t="s">
        <v>121</v>
      </c>
      <c r="K500" s="40" t="s">
        <v>120</v>
      </c>
      <c r="L500" s="16">
        <v>85</v>
      </c>
      <c r="M500" s="27">
        <f>+L500+L501+L501+L502</f>
        <v>2070</v>
      </c>
      <c r="N500" s="43">
        <v>90</v>
      </c>
      <c r="O500" s="43">
        <f>+N500+N501+N501+N502</f>
        <v>2125</v>
      </c>
    </row>
    <row r="501" spans="1:15" s="44" customFormat="1" x14ac:dyDescent="0.2">
      <c r="A501" s="45" t="s">
        <v>113</v>
      </c>
      <c r="B501" s="39" t="s">
        <v>114</v>
      </c>
      <c r="C501" s="39" t="s">
        <v>115</v>
      </c>
      <c r="D501" s="40" t="b">
        <v>1</v>
      </c>
      <c r="E501" s="41" t="s">
        <v>11</v>
      </c>
      <c r="F501" s="40" t="s">
        <v>116</v>
      </c>
      <c r="G501" s="39" t="s">
        <v>117</v>
      </c>
      <c r="H501" s="39" t="s">
        <v>118</v>
      </c>
      <c r="I501" s="41" t="s">
        <v>122</v>
      </c>
      <c r="J501" s="40" t="s">
        <v>124</v>
      </c>
      <c r="K501" s="40" t="s">
        <v>123</v>
      </c>
      <c r="L501" s="16">
        <v>415</v>
      </c>
      <c r="M501" s="27"/>
      <c r="N501" s="43">
        <v>425</v>
      </c>
      <c r="O501" s="43"/>
    </row>
    <row r="502" spans="1:15" s="44" customFormat="1" x14ac:dyDescent="0.2">
      <c r="A502" s="45" t="s">
        <v>113</v>
      </c>
      <c r="B502" s="39" t="s">
        <v>114</v>
      </c>
      <c r="C502" s="39" t="s">
        <v>115</v>
      </c>
      <c r="D502" s="40" t="b">
        <v>1</v>
      </c>
      <c r="E502" s="41" t="s">
        <v>11</v>
      </c>
      <c r="F502" s="40" t="s">
        <v>116</v>
      </c>
      <c r="G502" s="39" t="s">
        <v>117</v>
      </c>
      <c r="H502" s="39" t="s">
        <v>118</v>
      </c>
      <c r="I502" s="41" t="s">
        <v>125</v>
      </c>
      <c r="J502" s="40" t="s">
        <v>127</v>
      </c>
      <c r="K502" s="40" t="s">
        <v>126</v>
      </c>
      <c r="L502" s="16">
        <v>1155</v>
      </c>
      <c r="M502" s="27"/>
      <c r="N502" s="43">
        <v>1185</v>
      </c>
      <c r="O502" s="43"/>
    </row>
    <row r="503" spans="1:15" s="44" customFormat="1" x14ac:dyDescent="0.2">
      <c r="A503" s="45" t="s">
        <v>128</v>
      </c>
      <c r="B503" s="39" t="s">
        <v>129</v>
      </c>
      <c r="C503" s="39" t="s">
        <v>130</v>
      </c>
      <c r="D503" s="40" t="b">
        <v>1</v>
      </c>
      <c r="E503" s="41" t="s">
        <v>11</v>
      </c>
      <c r="F503" s="40" t="s">
        <v>116</v>
      </c>
      <c r="G503" s="39" t="s">
        <v>117</v>
      </c>
      <c r="H503" s="39" t="s">
        <v>118</v>
      </c>
      <c r="I503" s="41" t="s">
        <v>119</v>
      </c>
      <c r="J503" s="40" t="s">
        <v>121</v>
      </c>
      <c r="K503" s="40" t="s">
        <v>120</v>
      </c>
      <c r="L503" s="16">
        <v>85</v>
      </c>
      <c r="M503" s="27">
        <f>+L503+L504+L504+L505</f>
        <v>2090</v>
      </c>
      <c r="N503" s="43">
        <v>90</v>
      </c>
      <c r="O503" s="43">
        <f>+N503+N504+N504+N505</f>
        <v>2155</v>
      </c>
    </row>
    <row r="504" spans="1:15" s="44" customFormat="1" x14ac:dyDescent="0.2">
      <c r="A504" s="45" t="s">
        <v>128</v>
      </c>
      <c r="B504" s="39" t="s">
        <v>129</v>
      </c>
      <c r="C504" s="39" t="s">
        <v>130</v>
      </c>
      <c r="D504" s="40" t="b">
        <v>1</v>
      </c>
      <c r="E504" s="41" t="s">
        <v>11</v>
      </c>
      <c r="F504" s="40" t="s">
        <v>116</v>
      </c>
      <c r="G504" s="39" t="s">
        <v>117</v>
      </c>
      <c r="H504" s="39" t="s">
        <v>118</v>
      </c>
      <c r="I504" s="41" t="s">
        <v>131</v>
      </c>
      <c r="J504" s="40" t="s">
        <v>133</v>
      </c>
      <c r="K504" s="40" t="s">
        <v>132</v>
      </c>
      <c r="L504" s="16">
        <v>425</v>
      </c>
      <c r="M504" s="27"/>
      <c r="N504" s="43">
        <v>440</v>
      </c>
      <c r="O504" s="43"/>
    </row>
    <row r="505" spans="1:15" s="44" customFormat="1" x14ac:dyDescent="0.2">
      <c r="A505" s="45" t="s">
        <v>128</v>
      </c>
      <c r="B505" s="39" t="s">
        <v>129</v>
      </c>
      <c r="C505" s="39" t="s">
        <v>130</v>
      </c>
      <c r="D505" s="40" t="b">
        <v>1</v>
      </c>
      <c r="E505" s="41" t="s">
        <v>11</v>
      </c>
      <c r="F505" s="40" t="s">
        <v>116</v>
      </c>
      <c r="G505" s="39" t="s">
        <v>117</v>
      </c>
      <c r="H505" s="39" t="s">
        <v>118</v>
      </c>
      <c r="I505" s="41" t="s">
        <v>125</v>
      </c>
      <c r="J505" s="40" t="s">
        <v>127</v>
      </c>
      <c r="K505" s="40" t="s">
        <v>126</v>
      </c>
      <c r="L505" s="16">
        <v>1155</v>
      </c>
      <c r="M505" s="27"/>
      <c r="N505" s="43">
        <v>1185</v>
      </c>
      <c r="O505" s="43"/>
    </row>
    <row r="506" spans="1:15" s="44" customFormat="1" x14ac:dyDescent="0.2">
      <c r="A506" s="45" t="s">
        <v>134</v>
      </c>
      <c r="B506" s="39" t="s">
        <v>135</v>
      </c>
      <c r="C506" s="39" t="s">
        <v>136</v>
      </c>
      <c r="D506" s="40" t="b">
        <v>1</v>
      </c>
      <c r="E506" s="41" t="s">
        <v>11</v>
      </c>
      <c r="F506" s="40" t="s">
        <v>116</v>
      </c>
      <c r="G506" s="39" t="s">
        <v>117</v>
      </c>
      <c r="H506" s="39" t="s">
        <v>118</v>
      </c>
      <c r="I506" s="41" t="s">
        <v>119</v>
      </c>
      <c r="J506" s="40" t="s">
        <v>121</v>
      </c>
      <c r="K506" s="40" t="s">
        <v>120</v>
      </c>
      <c r="L506" s="16">
        <v>85</v>
      </c>
      <c r="M506" s="27">
        <f>+L506+L507+L507+L508</f>
        <v>2655</v>
      </c>
      <c r="N506" s="43">
        <v>90</v>
      </c>
      <c r="O506" s="43">
        <f>+N506+N507+N507+N508</f>
        <v>2735</v>
      </c>
    </row>
    <row r="507" spans="1:15" s="44" customFormat="1" x14ac:dyDescent="0.2">
      <c r="A507" s="45" t="s">
        <v>134</v>
      </c>
      <c r="B507" s="39" t="s">
        <v>135</v>
      </c>
      <c r="C507" s="39" t="s">
        <v>136</v>
      </c>
      <c r="D507" s="40" t="b">
        <v>1</v>
      </c>
      <c r="E507" s="41" t="s">
        <v>11</v>
      </c>
      <c r="F507" s="40" t="s">
        <v>116</v>
      </c>
      <c r="G507" s="39" t="s">
        <v>117</v>
      </c>
      <c r="H507" s="39" t="s">
        <v>118</v>
      </c>
      <c r="I507" s="41" t="s">
        <v>137</v>
      </c>
      <c r="J507" s="40" t="s">
        <v>139</v>
      </c>
      <c r="K507" s="40" t="s">
        <v>138</v>
      </c>
      <c r="L507" s="16">
        <v>435</v>
      </c>
      <c r="M507" s="27"/>
      <c r="N507" s="43">
        <v>450</v>
      </c>
      <c r="O507" s="43"/>
    </row>
    <row r="508" spans="1:15" s="44" customFormat="1" x14ac:dyDescent="0.2">
      <c r="A508" s="45" t="s">
        <v>134</v>
      </c>
      <c r="B508" s="39" t="s">
        <v>135</v>
      </c>
      <c r="C508" s="39" t="s">
        <v>136</v>
      </c>
      <c r="D508" s="40" t="b">
        <v>1</v>
      </c>
      <c r="E508" s="41" t="s">
        <v>11</v>
      </c>
      <c r="F508" s="40" t="s">
        <v>116</v>
      </c>
      <c r="G508" s="39" t="s">
        <v>117</v>
      </c>
      <c r="H508" s="39" t="s">
        <v>118</v>
      </c>
      <c r="I508" s="41" t="s">
        <v>140</v>
      </c>
      <c r="J508" s="40" t="s">
        <v>142</v>
      </c>
      <c r="K508" s="40" t="s">
        <v>141</v>
      </c>
      <c r="L508" s="16">
        <v>1700</v>
      </c>
      <c r="M508" s="27"/>
      <c r="N508" s="43">
        <v>1745</v>
      </c>
      <c r="O508" s="43"/>
    </row>
    <row r="509" spans="1:15" s="44" customFormat="1" x14ac:dyDescent="0.2">
      <c r="A509" s="45" t="s">
        <v>143</v>
      </c>
      <c r="B509" s="39" t="s">
        <v>144</v>
      </c>
      <c r="C509" s="39" t="s">
        <v>145</v>
      </c>
      <c r="D509" s="40" t="b">
        <v>1</v>
      </c>
      <c r="E509" s="41" t="s">
        <v>11</v>
      </c>
      <c r="F509" s="40" t="s">
        <v>116</v>
      </c>
      <c r="G509" s="39" t="s">
        <v>117</v>
      </c>
      <c r="H509" s="39" t="s">
        <v>118</v>
      </c>
      <c r="I509" s="41" t="s">
        <v>119</v>
      </c>
      <c r="J509" s="40" t="s">
        <v>121</v>
      </c>
      <c r="K509" s="40" t="s">
        <v>120</v>
      </c>
      <c r="L509" s="16">
        <v>85</v>
      </c>
      <c r="M509" s="27">
        <f>+L509+L510+L510+L511</f>
        <v>3445</v>
      </c>
      <c r="N509" s="43">
        <v>90</v>
      </c>
      <c r="O509" s="43">
        <f>+N509+N510+N510+N511</f>
        <v>3545</v>
      </c>
    </row>
    <row r="510" spans="1:15" s="44" customFormat="1" x14ac:dyDescent="0.2">
      <c r="A510" s="45" t="s">
        <v>143</v>
      </c>
      <c r="B510" s="39" t="s">
        <v>144</v>
      </c>
      <c r="C510" s="39" t="s">
        <v>145</v>
      </c>
      <c r="D510" s="40" t="b">
        <v>1</v>
      </c>
      <c r="E510" s="41" t="s">
        <v>11</v>
      </c>
      <c r="F510" s="40" t="s">
        <v>116</v>
      </c>
      <c r="G510" s="39" t="s">
        <v>117</v>
      </c>
      <c r="H510" s="39" t="s">
        <v>118</v>
      </c>
      <c r="I510" s="41" t="s">
        <v>146</v>
      </c>
      <c r="J510" s="40" t="s">
        <v>148</v>
      </c>
      <c r="K510" s="40" t="s">
        <v>147</v>
      </c>
      <c r="L510" s="16">
        <v>465</v>
      </c>
      <c r="M510" s="27"/>
      <c r="N510" s="43">
        <v>480</v>
      </c>
      <c r="O510" s="43"/>
    </row>
    <row r="511" spans="1:15" s="44" customFormat="1" x14ac:dyDescent="0.2">
      <c r="A511" s="45" t="s">
        <v>143</v>
      </c>
      <c r="B511" s="39" t="s">
        <v>144</v>
      </c>
      <c r="C511" s="39" t="s">
        <v>145</v>
      </c>
      <c r="D511" s="40" t="b">
        <v>1</v>
      </c>
      <c r="E511" s="41" t="s">
        <v>11</v>
      </c>
      <c r="F511" s="40" t="s">
        <v>116</v>
      </c>
      <c r="G511" s="39" t="s">
        <v>117</v>
      </c>
      <c r="H511" s="39" t="s">
        <v>118</v>
      </c>
      <c r="I511" s="41" t="s">
        <v>149</v>
      </c>
      <c r="J511" s="40" t="s">
        <v>151</v>
      </c>
      <c r="K511" s="40" t="s">
        <v>150</v>
      </c>
      <c r="L511" s="16">
        <v>2430</v>
      </c>
      <c r="M511" s="27"/>
      <c r="N511" s="43">
        <v>2495</v>
      </c>
      <c r="O511" s="43"/>
    </row>
    <row r="512" spans="1:15" s="44" customFormat="1" x14ac:dyDescent="0.2">
      <c r="A512" s="45" t="s">
        <v>152</v>
      </c>
      <c r="B512" s="39" t="s">
        <v>153</v>
      </c>
      <c r="C512" s="39" t="s">
        <v>154</v>
      </c>
      <c r="D512" s="40" t="b">
        <v>1</v>
      </c>
      <c r="E512" s="41" t="s">
        <v>11</v>
      </c>
      <c r="F512" s="40" t="s">
        <v>116</v>
      </c>
      <c r="G512" s="39" t="s">
        <v>117</v>
      </c>
      <c r="H512" s="39" t="s">
        <v>118</v>
      </c>
      <c r="I512" s="41" t="s">
        <v>119</v>
      </c>
      <c r="J512" s="40" t="s">
        <v>121</v>
      </c>
      <c r="K512" s="40" t="s">
        <v>120</v>
      </c>
      <c r="L512" s="16">
        <v>85</v>
      </c>
      <c r="M512" s="27">
        <f>+L512+L513+L513+L514</f>
        <v>3975</v>
      </c>
      <c r="N512" s="43">
        <v>90</v>
      </c>
      <c r="O512" s="43">
        <f>+N512+N513+N513+N514</f>
        <v>4090</v>
      </c>
    </row>
    <row r="513" spans="1:15" s="44" customFormat="1" x14ac:dyDescent="0.2">
      <c r="A513" s="45" t="s">
        <v>152</v>
      </c>
      <c r="B513" s="39" t="s">
        <v>153</v>
      </c>
      <c r="C513" s="39" t="s">
        <v>154</v>
      </c>
      <c r="D513" s="40" t="b">
        <v>1</v>
      </c>
      <c r="E513" s="41" t="s">
        <v>11</v>
      </c>
      <c r="F513" s="40" t="s">
        <v>116</v>
      </c>
      <c r="G513" s="39" t="s">
        <v>117</v>
      </c>
      <c r="H513" s="39" t="s">
        <v>118</v>
      </c>
      <c r="I513" s="41" t="s">
        <v>155</v>
      </c>
      <c r="J513" s="40" t="s">
        <v>157</v>
      </c>
      <c r="K513" s="40" t="s">
        <v>156</v>
      </c>
      <c r="L513" s="16">
        <v>630</v>
      </c>
      <c r="M513" s="27"/>
      <c r="N513" s="43">
        <v>650</v>
      </c>
      <c r="O513" s="43"/>
    </row>
    <row r="514" spans="1:15" s="44" customFormat="1" x14ac:dyDescent="0.2">
      <c r="A514" s="45" t="s">
        <v>152</v>
      </c>
      <c r="B514" s="39" t="s">
        <v>153</v>
      </c>
      <c r="C514" s="39" t="s">
        <v>154</v>
      </c>
      <c r="D514" s="40" t="b">
        <v>1</v>
      </c>
      <c r="E514" s="41" t="s">
        <v>11</v>
      </c>
      <c r="F514" s="40" t="s">
        <v>116</v>
      </c>
      <c r="G514" s="39" t="s">
        <v>117</v>
      </c>
      <c r="H514" s="39" t="s">
        <v>118</v>
      </c>
      <c r="I514" s="41" t="s">
        <v>158</v>
      </c>
      <c r="J514" s="40" t="s">
        <v>160</v>
      </c>
      <c r="K514" s="40" t="s">
        <v>159</v>
      </c>
      <c r="L514" s="16">
        <v>2630</v>
      </c>
      <c r="M514" s="27"/>
      <c r="N514" s="43">
        <v>2700</v>
      </c>
      <c r="O514" s="43"/>
    </row>
    <row r="515" spans="1:15" s="44" customFormat="1" x14ac:dyDescent="0.2">
      <c r="A515" s="45" t="s">
        <v>161</v>
      </c>
      <c r="B515" s="39" t="s">
        <v>162</v>
      </c>
      <c r="C515" s="39" t="s">
        <v>163</v>
      </c>
      <c r="D515" s="40" t="b">
        <v>1</v>
      </c>
      <c r="E515" s="41" t="s">
        <v>11</v>
      </c>
      <c r="F515" s="40" t="s">
        <v>116</v>
      </c>
      <c r="G515" s="39" t="s">
        <v>117</v>
      </c>
      <c r="H515" s="39" t="s">
        <v>118</v>
      </c>
      <c r="I515" s="41" t="s">
        <v>119</v>
      </c>
      <c r="J515" s="40" t="s">
        <v>121</v>
      </c>
      <c r="K515" s="40" t="s">
        <v>120</v>
      </c>
      <c r="L515" s="16">
        <v>85</v>
      </c>
      <c r="M515" s="27">
        <f>+L515+L515+L516+L516+L516+L517</f>
        <v>3115</v>
      </c>
      <c r="N515" s="43">
        <v>90</v>
      </c>
      <c r="O515" s="43">
        <f>+N515+N515+N516+N516+N516+N517</f>
        <v>3200</v>
      </c>
    </row>
    <row r="516" spans="1:15" s="44" customFormat="1" x14ac:dyDescent="0.2">
      <c r="A516" s="45" t="s">
        <v>161</v>
      </c>
      <c r="B516" s="39" t="s">
        <v>162</v>
      </c>
      <c r="C516" s="39" t="s">
        <v>163</v>
      </c>
      <c r="D516" s="40" t="b">
        <v>1</v>
      </c>
      <c r="E516" s="41" t="s">
        <v>11</v>
      </c>
      <c r="F516" s="40" t="s">
        <v>116</v>
      </c>
      <c r="G516" s="39" t="s">
        <v>117</v>
      </c>
      <c r="H516" s="39" t="s">
        <v>118</v>
      </c>
      <c r="I516" s="41" t="s">
        <v>122</v>
      </c>
      <c r="J516" s="40" t="s">
        <v>124</v>
      </c>
      <c r="K516" s="40" t="s">
        <v>123</v>
      </c>
      <c r="L516" s="16">
        <v>415</v>
      </c>
      <c r="M516" s="27"/>
      <c r="N516" s="43">
        <v>425</v>
      </c>
      <c r="O516" s="43"/>
    </row>
    <row r="517" spans="1:15" s="44" customFormat="1" x14ac:dyDescent="0.2">
      <c r="A517" s="45" t="s">
        <v>161</v>
      </c>
      <c r="B517" s="39" t="s">
        <v>162</v>
      </c>
      <c r="C517" s="39" t="s">
        <v>163</v>
      </c>
      <c r="D517" s="40" t="b">
        <v>1</v>
      </c>
      <c r="E517" s="41" t="s">
        <v>11</v>
      </c>
      <c r="F517" s="40" t="s">
        <v>116</v>
      </c>
      <c r="G517" s="39" t="s">
        <v>117</v>
      </c>
      <c r="H517" s="39" t="s">
        <v>118</v>
      </c>
      <c r="I517" s="41" t="s">
        <v>140</v>
      </c>
      <c r="J517" s="40" t="s">
        <v>142</v>
      </c>
      <c r="K517" s="40" t="s">
        <v>141</v>
      </c>
      <c r="L517" s="16">
        <v>1700</v>
      </c>
      <c r="M517" s="27"/>
      <c r="N517" s="43">
        <v>1745</v>
      </c>
      <c r="O517" s="43"/>
    </row>
    <row r="518" spans="1:15" s="44" customFormat="1" x14ac:dyDescent="0.2">
      <c r="A518" s="45" t="s">
        <v>164</v>
      </c>
      <c r="B518" s="39" t="s">
        <v>165</v>
      </c>
      <c r="C518" s="39" t="s">
        <v>166</v>
      </c>
      <c r="D518" s="40" t="b">
        <v>1</v>
      </c>
      <c r="E518" s="41" t="s">
        <v>11</v>
      </c>
      <c r="F518" s="40" t="s">
        <v>116</v>
      </c>
      <c r="G518" s="39" t="s">
        <v>117</v>
      </c>
      <c r="H518" s="39" t="s">
        <v>118</v>
      </c>
      <c r="I518" s="41" t="s">
        <v>119</v>
      </c>
      <c r="J518" s="40" t="s">
        <v>121</v>
      </c>
      <c r="K518" s="40" t="s">
        <v>120</v>
      </c>
      <c r="L518" s="16">
        <v>85</v>
      </c>
      <c r="M518" s="27">
        <f>+L518+L518+L519+L519+L519+L520</f>
        <v>3145</v>
      </c>
      <c r="N518" s="43">
        <v>90</v>
      </c>
      <c r="O518" s="43">
        <f>+N518+N518+N519+N519+N519+N520</f>
        <v>3245</v>
      </c>
    </row>
    <row r="519" spans="1:15" s="44" customFormat="1" x14ac:dyDescent="0.2">
      <c r="A519" s="45" t="s">
        <v>164</v>
      </c>
      <c r="B519" s="39" t="s">
        <v>165</v>
      </c>
      <c r="C519" s="39" t="s">
        <v>166</v>
      </c>
      <c r="D519" s="40" t="b">
        <v>1</v>
      </c>
      <c r="E519" s="41" t="s">
        <v>11</v>
      </c>
      <c r="F519" s="40" t="s">
        <v>116</v>
      </c>
      <c r="G519" s="39" t="s">
        <v>117</v>
      </c>
      <c r="H519" s="39" t="s">
        <v>118</v>
      </c>
      <c r="I519" s="41" t="s">
        <v>131</v>
      </c>
      <c r="J519" s="40" t="s">
        <v>133</v>
      </c>
      <c r="K519" s="40" t="s">
        <v>132</v>
      </c>
      <c r="L519" s="16">
        <v>425</v>
      </c>
      <c r="M519" s="27"/>
      <c r="N519" s="43">
        <v>440</v>
      </c>
      <c r="O519" s="43"/>
    </row>
    <row r="520" spans="1:15" s="44" customFormat="1" x14ac:dyDescent="0.2">
      <c r="A520" s="45" t="s">
        <v>164</v>
      </c>
      <c r="B520" s="39" t="s">
        <v>165</v>
      </c>
      <c r="C520" s="39" t="s">
        <v>166</v>
      </c>
      <c r="D520" s="40" t="b">
        <v>1</v>
      </c>
      <c r="E520" s="41" t="s">
        <v>11</v>
      </c>
      <c r="F520" s="40" t="s">
        <v>116</v>
      </c>
      <c r="G520" s="39" t="s">
        <v>117</v>
      </c>
      <c r="H520" s="39" t="s">
        <v>118</v>
      </c>
      <c r="I520" s="41" t="s">
        <v>140</v>
      </c>
      <c r="J520" s="40" t="s">
        <v>142</v>
      </c>
      <c r="K520" s="40" t="s">
        <v>141</v>
      </c>
      <c r="L520" s="16">
        <v>1700</v>
      </c>
      <c r="M520" s="27"/>
      <c r="N520" s="43">
        <v>1745</v>
      </c>
      <c r="O520" s="43"/>
    </row>
    <row r="521" spans="1:15" s="44" customFormat="1" x14ac:dyDescent="0.2">
      <c r="A521" s="45" t="s">
        <v>167</v>
      </c>
      <c r="B521" s="39" t="s">
        <v>168</v>
      </c>
      <c r="C521" s="39" t="s">
        <v>169</v>
      </c>
      <c r="D521" s="40" t="b">
        <v>1</v>
      </c>
      <c r="E521" s="41" t="s">
        <v>11</v>
      </c>
      <c r="F521" s="40" t="s">
        <v>116</v>
      </c>
      <c r="G521" s="39" t="s">
        <v>117</v>
      </c>
      <c r="H521" s="39" t="s">
        <v>118</v>
      </c>
      <c r="I521" s="41" t="s">
        <v>119</v>
      </c>
      <c r="J521" s="40" t="s">
        <v>121</v>
      </c>
      <c r="K521" s="40" t="s">
        <v>120</v>
      </c>
      <c r="L521" s="16">
        <v>85</v>
      </c>
      <c r="M521" s="27">
        <f>+L521+L521+L522+L522+L522+L523</f>
        <v>4105</v>
      </c>
      <c r="N521" s="43">
        <v>90</v>
      </c>
      <c r="O521" s="43">
        <f>+N521+N521+N522+N522+N522+N523</f>
        <v>4230</v>
      </c>
    </row>
    <row r="522" spans="1:15" s="44" customFormat="1" x14ac:dyDescent="0.2">
      <c r="A522" s="45" t="s">
        <v>167</v>
      </c>
      <c r="B522" s="39" t="s">
        <v>168</v>
      </c>
      <c r="C522" s="39" t="s">
        <v>169</v>
      </c>
      <c r="D522" s="40" t="b">
        <v>1</v>
      </c>
      <c r="E522" s="41" t="s">
        <v>11</v>
      </c>
      <c r="F522" s="40" t="s">
        <v>116</v>
      </c>
      <c r="G522" s="39" t="s">
        <v>117</v>
      </c>
      <c r="H522" s="39" t="s">
        <v>118</v>
      </c>
      <c r="I522" s="41" t="s">
        <v>137</v>
      </c>
      <c r="J522" s="40" t="s">
        <v>139</v>
      </c>
      <c r="K522" s="40" t="s">
        <v>138</v>
      </c>
      <c r="L522" s="16">
        <v>435</v>
      </c>
      <c r="M522" s="27"/>
      <c r="N522" s="43">
        <v>450</v>
      </c>
      <c r="O522" s="43"/>
    </row>
    <row r="523" spans="1:15" s="44" customFormat="1" x14ac:dyDescent="0.2">
      <c r="A523" s="45" t="s">
        <v>167</v>
      </c>
      <c r="B523" s="39" t="s">
        <v>168</v>
      </c>
      <c r="C523" s="39" t="s">
        <v>169</v>
      </c>
      <c r="D523" s="40" t="b">
        <v>1</v>
      </c>
      <c r="E523" s="41" t="s">
        <v>11</v>
      </c>
      <c r="F523" s="40" t="s">
        <v>116</v>
      </c>
      <c r="G523" s="39" t="s">
        <v>117</v>
      </c>
      <c r="H523" s="39" t="s">
        <v>118</v>
      </c>
      <c r="I523" s="41" t="s">
        <v>158</v>
      </c>
      <c r="J523" s="40" t="s">
        <v>160</v>
      </c>
      <c r="K523" s="40" t="s">
        <v>159</v>
      </c>
      <c r="L523" s="16">
        <v>2630</v>
      </c>
      <c r="M523" s="27"/>
      <c r="N523" s="43">
        <v>2700</v>
      </c>
      <c r="O523" s="43"/>
    </row>
    <row r="524" spans="1:15" s="44" customFormat="1" x14ac:dyDescent="0.2">
      <c r="A524" s="45" t="s">
        <v>170</v>
      </c>
      <c r="B524" s="39" t="s">
        <v>171</v>
      </c>
      <c r="C524" s="39" t="s">
        <v>172</v>
      </c>
      <c r="D524" s="40" t="b">
        <v>1</v>
      </c>
      <c r="E524" s="41" t="s">
        <v>11</v>
      </c>
      <c r="F524" s="40" t="s">
        <v>116</v>
      </c>
      <c r="G524" s="39" t="s">
        <v>117</v>
      </c>
      <c r="H524" s="39" t="s">
        <v>1571</v>
      </c>
      <c r="I524" s="41" t="s">
        <v>119</v>
      </c>
      <c r="J524" s="40" t="s">
        <v>121</v>
      </c>
      <c r="K524" s="40" t="s">
        <v>120</v>
      </c>
      <c r="L524" s="16">
        <v>85</v>
      </c>
      <c r="M524" s="27">
        <f>+L524+L524+L524+L525+L525+L525+L525+L526</f>
        <v>4345</v>
      </c>
      <c r="N524" s="43">
        <v>90</v>
      </c>
      <c r="O524" s="43">
        <f>+N524+N524+N524+N525+N525+N525+N525+N526</f>
        <v>4465</v>
      </c>
    </row>
    <row r="525" spans="1:15" s="44" customFormat="1" x14ac:dyDescent="0.2">
      <c r="A525" s="45" t="s">
        <v>170</v>
      </c>
      <c r="B525" s="39" t="s">
        <v>171</v>
      </c>
      <c r="C525" s="39" t="s">
        <v>172</v>
      </c>
      <c r="D525" s="40" t="b">
        <v>1</v>
      </c>
      <c r="E525" s="41" t="s">
        <v>11</v>
      </c>
      <c r="F525" s="40" t="s">
        <v>116</v>
      </c>
      <c r="G525" s="39" t="s">
        <v>117</v>
      </c>
      <c r="H525" s="39" t="s">
        <v>1571</v>
      </c>
      <c r="I525" s="41" t="s">
        <v>122</v>
      </c>
      <c r="J525" s="40" t="s">
        <v>124</v>
      </c>
      <c r="K525" s="40" t="s">
        <v>123</v>
      </c>
      <c r="L525" s="16">
        <v>415</v>
      </c>
      <c r="M525" s="27"/>
      <c r="N525" s="43">
        <v>425</v>
      </c>
      <c r="O525" s="43"/>
    </row>
    <row r="526" spans="1:15" s="44" customFormat="1" x14ac:dyDescent="0.2">
      <c r="A526" s="45" t="s">
        <v>170</v>
      </c>
      <c r="B526" s="39" t="s">
        <v>171</v>
      </c>
      <c r="C526" s="39" t="s">
        <v>172</v>
      </c>
      <c r="D526" s="40" t="b">
        <v>1</v>
      </c>
      <c r="E526" s="41" t="s">
        <v>11</v>
      </c>
      <c r="F526" s="40" t="s">
        <v>116</v>
      </c>
      <c r="G526" s="39" t="s">
        <v>117</v>
      </c>
      <c r="H526" s="39" t="s">
        <v>1571</v>
      </c>
      <c r="I526" s="41" t="s">
        <v>149</v>
      </c>
      <c r="J526" s="40" t="s">
        <v>151</v>
      </c>
      <c r="K526" s="40" t="s">
        <v>150</v>
      </c>
      <c r="L526" s="16">
        <v>2430</v>
      </c>
      <c r="M526" s="27"/>
      <c r="N526" s="43">
        <v>2495</v>
      </c>
      <c r="O526" s="43"/>
    </row>
    <row r="527" spans="1:15" s="44" customFormat="1" x14ac:dyDescent="0.2">
      <c r="A527" s="45" t="s">
        <v>173</v>
      </c>
      <c r="B527" s="39" t="s">
        <v>174</v>
      </c>
      <c r="C527" s="39" t="s">
        <v>175</v>
      </c>
      <c r="D527" s="40" t="b">
        <v>1</v>
      </c>
      <c r="E527" s="41" t="s">
        <v>11</v>
      </c>
      <c r="F527" s="40" t="s">
        <v>116</v>
      </c>
      <c r="G527" s="39" t="s">
        <v>117</v>
      </c>
      <c r="H527" s="39" t="s">
        <v>1571</v>
      </c>
      <c r="I527" s="41" t="s">
        <v>119</v>
      </c>
      <c r="J527" s="40" t="s">
        <v>121</v>
      </c>
      <c r="K527" s="40" t="s">
        <v>120</v>
      </c>
      <c r="L527" s="16">
        <v>85</v>
      </c>
      <c r="M527" s="27">
        <f>+L527+L527+L527+L528+L528+L528+L528+L529</f>
        <v>4385</v>
      </c>
      <c r="N527" s="43">
        <v>90</v>
      </c>
      <c r="O527" s="43">
        <f>+N527+N527+N527+N528+N528+N528+N528+N529</f>
        <v>4525</v>
      </c>
    </row>
    <row r="528" spans="1:15" s="44" customFormat="1" x14ac:dyDescent="0.2">
      <c r="A528" s="45" t="s">
        <v>173</v>
      </c>
      <c r="B528" s="39" t="s">
        <v>174</v>
      </c>
      <c r="C528" s="39" t="s">
        <v>175</v>
      </c>
      <c r="D528" s="40" t="b">
        <v>1</v>
      </c>
      <c r="E528" s="41" t="s">
        <v>11</v>
      </c>
      <c r="F528" s="40" t="s">
        <v>116</v>
      </c>
      <c r="G528" s="39" t="s">
        <v>117</v>
      </c>
      <c r="H528" s="39" t="s">
        <v>1571</v>
      </c>
      <c r="I528" s="41" t="s">
        <v>131</v>
      </c>
      <c r="J528" s="40" t="s">
        <v>133</v>
      </c>
      <c r="K528" s="40" t="s">
        <v>132</v>
      </c>
      <c r="L528" s="16">
        <v>425</v>
      </c>
      <c r="M528" s="27"/>
      <c r="N528" s="43">
        <v>440</v>
      </c>
      <c r="O528" s="43"/>
    </row>
    <row r="529" spans="1:15" s="44" customFormat="1" x14ac:dyDescent="0.2">
      <c r="A529" s="45" t="s">
        <v>173</v>
      </c>
      <c r="B529" s="39" t="s">
        <v>174</v>
      </c>
      <c r="C529" s="39" t="s">
        <v>175</v>
      </c>
      <c r="D529" s="40" t="b">
        <v>1</v>
      </c>
      <c r="E529" s="41" t="s">
        <v>11</v>
      </c>
      <c r="F529" s="40" t="s">
        <v>116</v>
      </c>
      <c r="G529" s="39" t="s">
        <v>117</v>
      </c>
      <c r="H529" s="39" t="s">
        <v>1571</v>
      </c>
      <c r="I529" s="41" t="s">
        <v>149</v>
      </c>
      <c r="J529" s="40" t="s">
        <v>151</v>
      </c>
      <c r="K529" s="40" t="s">
        <v>150</v>
      </c>
      <c r="L529" s="16">
        <v>2430</v>
      </c>
      <c r="M529" s="27"/>
      <c r="N529" s="43">
        <v>2495</v>
      </c>
      <c r="O529" s="43"/>
    </row>
    <row r="530" spans="1:15" s="44" customFormat="1" x14ac:dyDescent="0.2">
      <c r="A530" s="45" t="s">
        <v>400</v>
      </c>
      <c r="B530" s="39" t="s">
        <v>401</v>
      </c>
      <c r="C530" s="39" t="s">
        <v>402</v>
      </c>
      <c r="D530" s="40" t="b">
        <v>1</v>
      </c>
      <c r="E530" s="41" t="s">
        <v>11</v>
      </c>
      <c r="F530" s="40" t="s">
        <v>116</v>
      </c>
      <c r="G530" s="39" t="s">
        <v>403</v>
      </c>
      <c r="H530" s="39" t="s">
        <v>404</v>
      </c>
      <c r="I530" s="41" t="s">
        <v>179</v>
      </c>
      <c r="J530" s="40" t="s">
        <v>181</v>
      </c>
      <c r="K530" s="40" t="s">
        <v>180</v>
      </c>
      <c r="L530" s="16">
        <v>685</v>
      </c>
      <c r="M530" s="27">
        <f>+L530+L531</f>
        <v>1040</v>
      </c>
      <c r="N530" s="43">
        <v>705</v>
      </c>
      <c r="O530" s="43">
        <f>+N530+N531</f>
        <v>1070</v>
      </c>
    </row>
    <row r="531" spans="1:15" s="44" customFormat="1" x14ac:dyDescent="0.2">
      <c r="A531" s="45" t="s">
        <v>400</v>
      </c>
      <c r="B531" s="39" t="s">
        <v>401</v>
      </c>
      <c r="C531" s="39" t="s">
        <v>402</v>
      </c>
      <c r="D531" s="40" t="b">
        <v>1</v>
      </c>
      <c r="E531" s="41" t="s">
        <v>11</v>
      </c>
      <c r="F531" s="40" t="s">
        <v>116</v>
      </c>
      <c r="G531" s="39" t="s">
        <v>403</v>
      </c>
      <c r="H531" s="39" t="s">
        <v>404</v>
      </c>
      <c r="I531" s="41" t="s">
        <v>405</v>
      </c>
      <c r="J531" s="40" t="s">
        <v>407</v>
      </c>
      <c r="K531" s="40" t="s">
        <v>406</v>
      </c>
      <c r="L531" s="16">
        <v>355</v>
      </c>
      <c r="M531" s="27"/>
      <c r="N531" s="43">
        <v>365</v>
      </c>
      <c r="O531" s="43"/>
    </row>
    <row r="532" spans="1:15" s="44" customFormat="1" x14ac:dyDescent="0.2">
      <c r="A532" s="45" t="s">
        <v>408</v>
      </c>
      <c r="B532" s="39" t="s">
        <v>409</v>
      </c>
      <c r="C532" s="39" t="s">
        <v>410</v>
      </c>
      <c r="D532" s="40" t="b">
        <v>1</v>
      </c>
      <c r="E532" s="41" t="s">
        <v>11</v>
      </c>
      <c r="F532" s="40" t="s">
        <v>116</v>
      </c>
      <c r="G532" s="39" t="s">
        <v>403</v>
      </c>
      <c r="H532" s="39" t="s">
        <v>404</v>
      </c>
      <c r="I532" s="41" t="s">
        <v>185</v>
      </c>
      <c r="J532" s="40" t="s">
        <v>187</v>
      </c>
      <c r="K532" s="40" t="s">
        <v>186</v>
      </c>
      <c r="L532" s="16">
        <v>800</v>
      </c>
      <c r="M532" s="27">
        <f>+L532+L533</f>
        <v>1165</v>
      </c>
      <c r="N532" s="43">
        <v>820</v>
      </c>
      <c r="O532" s="43">
        <f>+N532+N533</f>
        <v>1195</v>
      </c>
    </row>
    <row r="533" spans="1:15" s="44" customFormat="1" x14ac:dyDescent="0.2">
      <c r="A533" s="45" t="s">
        <v>408</v>
      </c>
      <c r="B533" s="39" t="s">
        <v>409</v>
      </c>
      <c r="C533" s="39" t="s">
        <v>410</v>
      </c>
      <c r="D533" s="40" t="b">
        <v>1</v>
      </c>
      <c r="E533" s="41" t="s">
        <v>11</v>
      </c>
      <c r="F533" s="40" t="s">
        <v>116</v>
      </c>
      <c r="G533" s="39" t="s">
        <v>403</v>
      </c>
      <c r="H533" s="39" t="s">
        <v>404</v>
      </c>
      <c r="I533" s="41" t="s">
        <v>411</v>
      </c>
      <c r="J533" s="40" t="s">
        <v>413</v>
      </c>
      <c r="K533" s="40" t="s">
        <v>412</v>
      </c>
      <c r="L533" s="16">
        <v>365</v>
      </c>
      <c r="M533" s="27"/>
      <c r="N533" s="43">
        <v>375</v>
      </c>
      <c r="O533" s="43"/>
    </row>
    <row r="534" spans="1:15" s="44" customFormat="1" x14ac:dyDescent="0.2">
      <c r="A534" s="45" t="s">
        <v>414</v>
      </c>
      <c r="B534" s="39" t="s">
        <v>415</v>
      </c>
      <c r="C534" s="39" t="s">
        <v>416</v>
      </c>
      <c r="D534" s="40" t="b">
        <v>1</v>
      </c>
      <c r="E534" s="41" t="s">
        <v>11</v>
      </c>
      <c r="F534" s="40" t="s">
        <v>116</v>
      </c>
      <c r="G534" s="39" t="s">
        <v>403</v>
      </c>
      <c r="H534" s="39" t="s">
        <v>404</v>
      </c>
      <c r="I534" s="41" t="s">
        <v>191</v>
      </c>
      <c r="J534" s="40" t="s">
        <v>193</v>
      </c>
      <c r="K534" s="40" t="s">
        <v>192</v>
      </c>
      <c r="L534" s="16">
        <v>965</v>
      </c>
      <c r="M534" s="27">
        <f>+L534+L535</f>
        <v>1365</v>
      </c>
      <c r="N534" s="43">
        <v>995</v>
      </c>
      <c r="O534" s="43">
        <f>+N534+N535</f>
        <v>1405</v>
      </c>
    </row>
    <row r="535" spans="1:15" s="44" customFormat="1" x14ac:dyDescent="0.2">
      <c r="A535" s="45" t="s">
        <v>414</v>
      </c>
      <c r="B535" s="39" t="s">
        <v>415</v>
      </c>
      <c r="C535" s="39" t="s">
        <v>416</v>
      </c>
      <c r="D535" s="40" t="b">
        <v>1</v>
      </c>
      <c r="E535" s="41" t="s">
        <v>11</v>
      </c>
      <c r="F535" s="40" t="s">
        <v>116</v>
      </c>
      <c r="G535" s="39" t="s">
        <v>403</v>
      </c>
      <c r="H535" s="39" t="s">
        <v>404</v>
      </c>
      <c r="I535" s="41" t="s">
        <v>417</v>
      </c>
      <c r="J535" s="40" t="s">
        <v>419</v>
      </c>
      <c r="K535" s="40" t="s">
        <v>418</v>
      </c>
      <c r="L535" s="16">
        <v>400</v>
      </c>
      <c r="M535" s="27"/>
      <c r="N535" s="43">
        <v>410</v>
      </c>
      <c r="O535" s="43"/>
    </row>
    <row r="536" spans="1:15" s="44" customFormat="1" x14ac:dyDescent="0.2">
      <c r="A536" s="45" t="s">
        <v>358</v>
      </c>
      <c r="B536" s="39" t="s">
        <v>359</v>
      </c>
      <c r="C536" s="39" t="s">
        <v>360</v>
      </c>
      <c r="D536" s="40" t="b">
        <v>1</v>
      </c>
      <c r="E536" s="41" t="s">
        <v>11</v>
      </c>
      <c r="F536" s="40" t="s">
        <v>116</v>
      </c>
      <c r="G536" s="39" t="s">
        <v>347</v>
      </c>
      <c r="H536" s="39" t="s">
        <v>348</v>
      </c>
      <c r="I536" s="41" t="s">
        <v>191</v>
      </c>
      <c r="J536" s="40" t="s">
        <v>193</v>
      </c>
      <c r="K536" s="40" t="s">
        <v>192</v>
      </c>
      <c r="L536" s="16">
        <v>965</v>
      </c>
      <c r="M536" s="27">
        <f>+L536+L537</f>
        <v>1575</v>
      </c>
      <c r="N536" s="43">
        <v>995</v>
      </c>
      <c r="O536" s="43">
        <f>+N536+N537</f>
        <v>1625</v>
      </c>
    </row>
    <row r="537" spans="1:15" s="44" customFormat="1" x14ac:dyDescent="0.2">
      <c r="A537" s="45" t="s">
        <v>358</v>
      </c>
      <c r="B537" s="39" t="s">
        <v>359</v>
      </c>
      <c r="C537" s="39" t="s">
        <v>360</v>
      </c>
      <c r="D537" s="40" t="b">
        <v>1</v>
      </c>
      <c r="E537" s="41" t="s">
        <v>11</v>
      </c>
      <c r="F537" s="40" t="s">
        <v>116</v>
      </c>
      <c r="G537" s="39" t="s">
        <v>347</v>
      </c>
      <c r="H537" s="39" t="s">
        <v>348</v>
      </c>
      <c r="I537" s="41" t="s">
        <v>349</v>
      </c>
      <c r="J537" s="40" t="s">
        <v>351</v>
      </c>
      <c r="K537" s="40" t="s">
        <v>350</v>
      </c>
      <c r="L537" s="16">
        <v>610</v>
      </c>
      <c r="M537" s="27"/>
      <c r="N537" s="43">
        <v>630</v>
      </c>
      <c r="O537" s="43"/>
    </row>
    <row r="538" spans="1:15" s="44" customFormat="1" x14ac:dyDescent="0.2">
      <c r="A538" s="45" t="s">
        <v>361</v>
      </c>
      <c r="B538" s="39" t="s">
        <v>362</v>
      </c>
      <c r="C538" s="39" t="s">
        <v>363</v>
      </c>
      <c r="D538" s="40" t="b">
        <v>1</v>
      </c>
      <c r="E538" s="41" t="s">
        <v>11</v>
      </c>
      <c r="F538" s="40" t="s">
        <v>116</v>
      </c>
      <c r="G538" s="39" t="s">
        <v>347</v>
      </c>
      <c r="H538" s="39" t="s">
        <v>348</v>
      </c>
      <c r="I538" s="41" t="s">
        <v>125</v>
      </c>
      <c r="J538" s="40" t="s">
        <v>127</v>
      </c>
      <c r="K538" s="40" t="s">
        <v>126</v>
      </c>
      <c r="L538" s="16">
        <v>1155</v>
      </c>
      <c r="M538" s="27">
        <f>+L538+L539</f>
        <v>1870</v>
      </c>
      <c r="N538" s="43">
        <v>1185</v>
      </c>
      <c r="O538" s="43">
        <f>+N538+N539</f>
        <v>1920</v>
      </c>
    </row>
    <row r="539" spans="1:15" s="44" customFormat="1" x14ac:dyDescent="0.2">
      <c r="A539" s="45" t="s">
        <v>361</v>
      </c>
      <c r="B539" s="39" t="s">
        <v>362</v>
      </c>
      <c r="C539" s="39" t="s">
        <v>363</v>
      </c>
      <c r="D539" s="40" t="b">
        <v>1</v>
      </c>
      <c r="E539" s="41" t="s">
        <v>11</v>
      </c>
      <c r="F539" s="40" t="s">
        <v>116</v>
      </c>
      <c r="G539" s="39" t="s">
        <v>347</v>
      </c>
      <c r="H539" s="39" t="s">
        <v>348</v>
      </c>
      <c r="I539" s="41" t="s">
        <v>355</v>
      </c>
      <c r="J539" s="40" t="s">
        <v>357</v>
      </c>
      <c r="K539" s="40" t="s">
        <v>356</v>
      </c>
      <c r="L539" s="16">
        <v>715</v>
      </c>
      <c r="M539" s="27"/>
      <c r="N539" s="43">
        <v>735</v>
      </c>
      <c r="O539" s="43"/>
    </row>
    <row r="540" spans="1:15" s="44" customFormat="1" x14ac:dyDescent="0.2">
      <c r="A540" s="45" t="s">
        <v>364</v>
      </c>
      <c r="B540" s="39" t="s">
        <v>365</v>
      </c>
      <c r="C540" s="39" t="s">
        <v>366</v>
      </c>
      <c r="D540" s="40" t="b">
        <v>1</v>
      </c>
      <c r="E540" s="41" t="s">
        <v>11</v>
      </c>
      <c r="F540" s="40" t="s">
        <v>116</v>
      </c>
      <c r="G540" s="39" t="s">
        <v>347</v>
      </c>
      <c r="H540" s="39" t="s">
        <v>348</v>
      </c>
      <c r="I540" s="41" t="s">
        <v>200</v>
      </c>
      <c r="J540" s="40" t="s">
        <v>202</v>
      </c>
      <c r="K540" s="40" t="s">
        <v>201</v>
      </c>
      <c r="L540" s="16">
        <v>1395</v>
      </c>
      <c r="M540" s="27">
        <f>+L540+L541</f>
        <v>2405</v>
      </c>
      <c r="N540" s="43">
        <v>1435</v>
      </c>
      <c r="O540" s="43">
        <f>+N540+N541</f>
        <v>2475</v>
      </c>
    </row>
    <row r="541" spans="1:15" s="44" customFormat="1" x14ac:dyDescent="0.2">
      <c r="A541" s="45" t="s">
        <v>364</v>
      </c>
      <c r="B541" s="39" t="s">
        <v>365</v>
      </c>
      <c r="C541" s="39" t="s">
        <v>366</v>
      </c>
      <c r="D541" s="40" t="b">
        <v>1</v>
      </c>
      <c r="E541" s="41" t="s">
        <v>11</v>
      </c>
      <c r="F541" s="40" t="s">
        <v>116</v>
      </c>
      <c r="G541" s="39" t="s">
        <v>347</v>
      </c>
      <c r="H541" s="39" t="s">
        <v>348</v>
      </c>
      <c r="I541" s="41" t="s">
        <v>367</v>
      </c>
      <c r="J541" s="40" t="s">
        <v>369</v>
      </c>
      <c r="K541" s="40" t="s">
        <v>368</v>
      </c>
      <c r="L541" s="16">
        <v>1010</v>
      </c>
      <c r="M541" s="27"/>
      <c r="N541" s="43">
        <v>1040</v>
      </c>
      <c r="O541" s="43"/>
    </row>
    <row r="542" spans="1:15" s="44" customFormat="1" x14ac:dyDescent="0.2">
      <c r="A542" s="45" t="s">
        <v>370</v>
      </c>
      <c r="B542" s="39" t="s">
        <v>371</v>
      </c>
      <c r="C542" s="39" t="s">
        <v>372</v>
      </c>
      <c r="D542" s="40" t="b">
        <v>1</v>
      </c>
      <c r="E542" s="41" t="s">
        <v>11</v>
      </c>
      <c r="F542" s="40" t="s">
        <v>116</v>
      </c>
      <c r="G542" s="39" t="s">
        <v>347</v>
      </c>
      <c r="H542" s="39" t="s">
        <v>348</v>
      </c>
      <c r="I542" s="41" t="s">
        <v>140</v>
      </c>
      <c r="J542" s="40" t="s">
        <v>142</v>
      </c>
      <c r="K542" s="40" t="s">
        <v>141</v>
      </c>
      <c r="L542" s="16">
        <v>1700</v>
      </c>
      <c r="M542" s="27">
        <f>+L542+L543</f>
        <v>2710</v>
      </c>
      <c r="N542" s="43">
        <v>1745</v>
      </c>
      <c r="O542" s="43">
        <f>+N542+N543</f>
        <v>2785</v>
      </c>
    </row>
    <row r="543" spans="1:15" s="44" customFormat="1" x14ac:dyDescent="0.2">
      <c r="A543" s="45" t="s">
        <v>370</v>
      </c>
      <c r="B543" s="39" t="s">
        <v>371</v>
      </c>
      <c r="C543" s="39" t="s">
        <v>372</v>
      </c>
      <c r="D543" s="40" t="b">
        <v>1</v>
      </c>
      <c r="E543" s="41" t="s">
        <v>11</v>
      </c>
      <c r="F543" s="40" t="s">
        <v>116</v>
      </c>
      <c r="G543" s="39" t="s">
        <v>347</v>
      </c>
      <c r="H543" s="39" t="s">
        <v>348</v>
      </c>
      <c r="I543" s="41" t="s">
        <v>373</v>
      </c>
      <c r="J543" s="40" t="s">
        <v>375</v>
      </c>
      <c r="K543" s="40" t="s">
        <v>374</v>
      </c>
      <c r="L543" s="16">
        <v>1010</v>
      </c>
      <c r="M543" s="27"/>
      <c r="N543" s="43">
        <v>1040</v>
      </c>
      <c r="O543" s="43"/>
    </row>
    <row r="544" spans="1:15" s="44" customFormat="1" x14ac:dyDescent="0.2">
      <c r="A544" s="45" t="s">
        <v>376</v>
      </c>
      <c r="B544" s="39" t="s">
        <v>377</v>
      </c>
      <c r="C544" s="39" t="s">
        <v>378</v>
      </c>
      <c r="D544" s="40" t="b">
        <v>1</v>
      </c>
      <c r="E544" s="41" t="s">
        <v>11</v>
      </c>
      <c r="F544" s="40" t="s">
        <v>116</v>
      </c>
      <c r="G544" s="39" t="s">
        <v>347</v>
      </c>
      <c r="H544" s="39" t="s">
        <v>348</v>
      </c>
      <c r="I544" s="41" t="s">
        <v>215</v>
      </c>
      <c r="J544" s="40" t="s">
        <v>217</v>
      </c>
      <c r="K544" s="40" t="s">
        <v>216</v>
      </c>
      <c r="L544" s="16">
        <v>2095</v>
      </c>
      <c r="M544" s="27">
        <f>+L544+L545</f>
        <v>3140</v>
      </c>
      <c r="N544" s="43">
        <v>2150</v>
      </c>
      <c r="O544" s="43">
        <f>+N544+N545</f>
        <v>3225</v>
      </c>
    </row>
    <row r="545" spans="1:15" s="44" customFormat="1" x14ac:dyDescent="0.2">
      <c r="A545" s="45" t="s">
        <v>376</v>
      </c>
      <c r="B545" s="39" t="s">
        <v>377</v>
      </c>
      <c r="C545" s="39" t="s">
        <v>378</v>
      </c>
      <c r="D545" s="40" t="b">
        <v>1</v>
      </c>
      <c r="E545" s="41" t="s">
        <v>11</v>
      </c>
      <c r="F545" s="40" t="s">
        <v>116</v>
      </c>
      <c r="G545" s="39" t="s">
        <v>347</v>
      </c>
      <c r="H545" s="39" t="s">
        <v>348</v>
      </c>
      <c r="I545" s="41" t="s">
        <v>379</v>
      </c>
      <c r="J545" s="40" t="s">
        <v>381</v>
      </c>
      <c r="K545" s="40" t="s">
        <v>380</v>
      </c>
      <c r="L545" s="16">
        <v>1045</v>
      </c>
      <c r="M545" s="27"/>
      <c r="N545" s="43">
        <v>1075</v>
      </c>
      <c r="O545" s="43"/>
    </row>
    <row r="546" spans="1:15" s="44" customFormat="1" x14ac:dyDescent="0.2">
      <c r="A546" s="45" t="s">
        <v>382</v>
      </c>
      <c r="B546" s="39" t="s">
        <v>383</v>
      </c>
      <c r="C546" s="39" t="s">
        <v>384</v>
      </c>
      <c r="D546" s="40" t="b">
        <v>1</v>
      </c>
      <c r="E546" s="41" t="s">
        <v>11</v>
      </c>
      <c r="F546" s="40" t="s">
        <v>116</v>
      </c>
      <c r="G546" s="39" t="s">
        <v>347</v>
      </c>
      <c r="H546" s="39" t="s">
        <v>348</v>
      </c>
      <c r="I546" s="41" t="s">
        <v>224</v>
      </c>
      <c r="J546" s="40" t="s">
        <v>226</v>
      </c>
      <c r="K546" s="40" t="s">
        <v>225</v>
      </c>
      <c r="L546" s="16">
        <v>2430</v>
      </c>
      <c r="M546" s="27">
        <f>+L546+L547</f>
        <v>3475</v>
      </c>
      <c r="N546" s="43">
        <v>2495</v>
      </c>
      <c r="O546" s="43">
        <f>+N546+N547</f>
        <v>3570</v>
      </c>
    </row>
    <row r="547" spans="1:15" s="44" customFormat="1" x14ac:dyDescent="0.2">
      <c r="A547" s="45" t="s">
        <v>382</v>
      </c>
      <c r="B547" s="39" t="s">
        <v>383</v>
      </c>
      <c r="C547" s="39" t="s">
        <v>384</v>
      </c>
      <c r="D547" s="40" t="b">
        <v>1</v>
      </c>
      <c r="E547" s="41" t="s">
        <v>11</v>
      </c>
      <c r="F547" s="40" t="s">
        <v>116</v>
      </c>
      <c r="G547" s="39" t="s">
        <v>347</v>
      </c>
      <c r="H547" s="39" t="s">
        <v>348</v>
      </c>
      <c r="I547" s="41" t="s">
        <v>385</v>
      </c>
      <c r="J547" s="40" t="s">
        <v>387</v>
      </c>
      <c r="K547" s="40" t="s">
        <v>386</v>
      </c>
      <c r="L547" s="16">
        <v>1045</v>
      </c>
      <c r="M547" s="27"/>
      <c r="N547" s="43">
        <v>1075</v>
      </c>
      <c r="O547" s="43"/>
    </row>
    <row r="548" spans="1:15" s="44" customFormat="1" x14ac:dyDescent="0.2">
      <c r="A548" s="45" t="s">
        <v>388</v>
      </c>
      <c r="B548" s="39" t="s">
        <v>389</v>
      </c>
      <c r="C548" s="39" t="s">
        <v>390</v>
      </c>
      <c r="D548" s="40" t="b">
        <v>1</v>
      </c>
      <c r="E548" s="41" t="s">
        <v>11</v>
      </c>
      <c r="F548" s="40" t="s">
        <v>116</v>
      </c>
      <c r="G548" s="39" t="s">
        <v>347</v>
      </c>
      <c r="H548" s="39" t="s">
        <v>348</v>
      </c>
      <c r="I548" s="41" t="s">
        <v>373</v>
      </c>
      <c r="J548" s="40" t="s">
        <v>375</v>
      </c>
      <c r="K548" s="40" t="s">
        <v>374</v>
      </c>
      <c r="L548" s="16">
        <v>1010</v>
      </c>
      <c r="M548" s="27">
        <f>+L548+L549</f>
        <v>2960</v>
      </c>
      <c r="N548" s="43">
        <v>1040</v>
      </c>
      <c r="O548" s="43">
        <f>+N548+N549</f>
        <v>3045</v>
      </c>
    </row>
    <row r="549" spans="1:15" s="44" customFormat="1" x14ac:dyDescent="0.2">
      <c r="A549" s="45" t="s">
        <v>388</v>
      </c>
      <c r="B549" s="39" t="s">
        <v>389</v>
      </c>
      <c r="C549" s="39" t="s">
        <v>390</v>
      </c>
      <c r="D549" s="40" t="b">
        <v>1</v>
      </c>
      <c r="E549" s="41" t="s">
        <v>11</v>
      </c>
      <c r="F549" s="40" t="s">
        <v>116</v>
      </c>
      <c r="G549" s="39" t="s">
        <v>347</v>
      </c>
      <c r="H549" s="39" t="s">
        <v>348</v>
      </c>
      <c r="I549" s="41" t="s">
        <v>230</v>
      </c>
      <c r="J549" s="40" t="s">
        <v>232</v>
      </c>
      <c r="K549" s="40" t="s">
        <v>231</v>
      </c>
      <c r="L549" s="16">
        <v>1950</v>
      </c>
      <c r="M549" s="27"/>
      <c r="N549" s="43">
        <v>2005</v>
      </c>
      <c r="O549" s="43"/>
    </row>
    <row r="550" spans="1:15" s="44" customFormat="1" x14ac:dyDescent="0.2">
      <c r="A550" s="45" t="s">
        <v>391</v>
      </c>
      <c r="B550" s="39" t="s">
        <v>392</v>
      </c>
      <c r="C550" s="39" t="s">
        <v>393</v>
      </c>
      <c r="D550" s="40" t="b">
        <v>1</v>
      </c>
      <c r="E550" s="41" t="s">
        <v>11</v>
      </c>
      <c r="F550" s="40" t="s">
        <v>116</v>
      </c>
      <c r="G550" s="39" t="s">
        <v>347</v>
      </c>
      <c r="H550" s="39" t="s">
        <v>348</v>
      </c>
      <c r="I550" s="41" t="s">
        <v>149</v>
      </c>
      <c r="J550" s="40" t="s">
        <v>151</v>
      </c>
      <c r="K550" s="40" t="s">
        <v>150</v>
      </c>
      <c r="L550" s="16">
        <v>2430</v>
      </c>
      <c r="M550" s="27">
        <f>+L550+L551</f>
        <v>3475</v>
      </c>
      <c r="N550" s="43">
        <v>2495</v>
      </c>
      <c r="O550" s="43">
        <f>+N550+N551</f>
        <v>3570</v>
      </c>
    </row>
    <row r="551" spans="1:15" s="44" customFormat="1" x14ac:dyDescent="0.2">
      <c r="A551" s="45" t="s">
        <v>391</v>
      </c>
      <c r="B551" s="39" t="s">
        <v>392</v>
      </c>
      <c r="C551" s="39" t="s">
        <v>393</v>
      </c>
      <c r="D551" s="40" t="b">
        <v>1</v>
      </c>
      <c r="E551" s="41" t="s">
        <v>11</v>
      </c>
      <c r="F551" s="40" t="s">
        <v>116</v>
      </c>
      <c r="G551" s="39" t="s">
        <v>347</v>
      </c>
      <c r="H551" s="39" t="s">
        <v>348</v>
      </c>
      <c r="I551" s="41" t="s">
        <v>385</v>
      </c>
      <c r="J551" s="40" t="s">
        <v>387</v>
      </c>
      <c r="K551" s="40" t="s">
        <v>386</v>
      </c>
      <c r="L551" s="16">
        <v>1045</v>
      </c>
      <c r="M551" s="27"/>
      <c r="N551" s="43">
        <v>1075</v>
      </c>
      <c r="O551" s="43"/>
    </row>
    <row r="552" spans="1:15" s="44" customFormat="1" x14ac:dyDescent="0.2">
      <c r="A552" s="45" t="s">
        <v>394</v>
      </c>
      <c r="B552" s="39" t="s">
        <v>395</v>
      </c>
      <c r="C552" s="39" t="s">
        <v>396</v>
      </c>
      <c r="D552" s="40" t="b">
        <v>1</v>
      </c>
      <c r="E552" s="41" t="s">
        <v>11</v>
      </c>
      <c r="F552" s="40" t="s">
        <v>116</v>
      </c>
      <c r="G552" s="39" t="s">
        <v>347</v>
      </c>
      <c r="H552" s="39" t="s">
        <v>348</v>
      </c>
      <c r="I552" s="41" t="s">
        <v>158</v>
      </c>
      <c r="J552" s="40" t="s">
        <v>160</v>
      </c>
      <c r="K552" s="40" t="s">
        <v>159</v>
      </c>
      <c r="L552" s="16">
        <v>2630</v>
      </c>
      <c r="M552" s="27">
        <f>+L552+L553</f>
        <v>3740</v>
      </c>
      <c r="N552" s="43">
        <v>2700</v>
      </c>
      <c r="O552" s="43">
        <f>+N552+N553</f>
        <v>3845</v>
      </c>
    </row>
    <row r="553" spans="1:15" s="44" customFormat="1" x14ac:dyDescent="0.2">
      <c r="A553" s="45" t="s">
        <v>394</v>
      </c>
      <c r="B553" s="39" t="s">
        <v>395</v>
      </c>
      <c r="C553" s="39" t="s">
        <v>396</v>
      </c>
      <c r="D553" s="40" t="b">
        <v>1</v>
      </c>
      <c r="E553" s="41" t="s">
        <v>11</v>
      </c>
      <c r="F553" s="40" t="s">
        <v>116</v>
      </c>
      <c r="G553" s="39" t="s">
        <v>347</v>
      </c>
      <c r="H553" s="39" t="s">
        <v>348</v>
      </c>
      <c r="I553" s="41" t="s">
        <v>397</v>
      </c>
      <c r="J553" s="40" t="s">
        <v>399</v>
      </c>
      <c r="K553" s="40" t="s">
        <v>398</v>
      </c>
      <c r="L553" s="16">
        <v>1110</v>
      </c>
      <c r="M553" s="27"/>
      <c r="N553" s="43">
        <v>1145</v>
      </c>
      <c r="O553" s="43"/>
    </row>
    <row r="554" spans="1:15" s="44" customFormat="1" x14ac:dyDescent="0.2">
      <c r="A554" s="45" t="s">
        <v>344</v>
      </c>
      <c r="B554" s="39" t="s">
        <v>345</v>
      </c>
      <c r="C554" s="39" t="s">
        <v>346</v>
      </c>
      <c r="D554" s="40" t="b">
        <v>1</v>
      </c>
      <c r="E554" s="41" t="s">
        <v>11</v>
      </c>
      <c r="F554" s="40" t="s">
        <v>116</v>
      </c>
      <c r="G554" s="39" t="s">
        <v>347</v>
      </c>
      <c r="H554" s="39" t="s">
        <v>348</v>
      </c>
      <c r="I554" s="41" t="s">
        <v>119</v>
      </c>
      <c r="J554" s="40" t="s">
        <v>121</v>
      </c>
      <c r="K554" s="40" t="s">
        <v>120</v>
      </c>
      <c r="L554" s="16">
        <v>85</v>
      </c>
      <c r="M554" s="27">
        <f>+L554+L555+L556+L556</f>
        <v>3005</v>
      </c>
      <c r="N554" s="43">
        <v>90</v>
      </c>
      <c r="O554" s="43">
        <f>+N554+N555+N556+N556</f>
        <v>3095</v>
      </c>
    </row>
    <row r="555" spans="1:15" s="44" customFormat="1" x14ac:dyDescent="0.2">
      <c r="A555" s="45" t="s">
        <v>344</v>
      </c>
      <c r="B555" s="39" t="s">
        <v>345</v>
      </c>
      <c r="C555" s="39" t="s">
        <v>346</v>
      </c>
      <c r="D555" s="40" t="b">
        <v>1</v>
      </c>
      <c r="E555" s="41" t="s">
        <v>11</v>
      </c>
      <c r="F555" s="40" t="s">
        <v>116</v>
      </c>
      <c r="G555" s="39" t="s">
        <v>347</v>
      </c>
      <c r="H555" s="39" t="s">
        <v>348</v>
      </c>
      <c r="I555" s="41" t="s">
        <v>140</v>
      </c>
      <c r="J555" s="40" t="s">
        <v>142</v>
      </c>
      <c r="K555" s="40" t="s">
        <v>141</v>
      </c>
      <c r="L555" s="16">
        <v>1700</v>
      </c>
      <c r="M555" s="27"/>
      <c r="N555" s="43">
        <v>1745</v>
      </c>
      <c r="O555" s="43"/>
    </row>
    <row r="556" spans="1:15" s="44" customFormat="1" x14ac:dyDescent="0.2">
      <c r="A556" s="45" t="s">
        <v>344</v>
      </c>
      <c r="B556" s="39" t="s">
        <v>345</v>
      </c>
      <c r="C556" s="39" t="s">
        <v>346</v>
      </c>
      <c r="D556" s="40" t="b">
        <v>1</v>
      </c>
      <c r="E556" s="41" t="s">
        <v>11</v>
      </c>
      <c r="F556" s="40" t="s">
        <v>116</v>
      </c>
      <c r="G556" s="39" t="s">
        <v>347</v>
      </c>
      <c r="H556" s="39" t="s">
        <v>348</v>
      </c>
      <c r="I556" s="41" t="s">
        <v>349</v>
      </c>
      <c r="J556" s="40" t="s">
        <v>351</v>
      </c>
      <c r="K556" s="40" t="s">
        <v>350</v>
      </c>
      <c r="L556" s="16">
        <v>610</v>
      </c>
      <c r="M556" s="27"/>
      <c r="N556" s="43">
        <v>630</v>
      </c>
      <c r="O556" s="43"/>
    </row>
    <row r="557" spans="1:15" s="44" customFormat="1" x14ac:dyDescent="0.2">
      <c r="A557" s="45" t="s">
        <v>352</v>
      </c>
      <c r="B557" s="39" t="s">
        <v>353</v>
      </c>
      <c r="C557" s="39" t="s">
        <v>354</v>
      </c>
      <c r="D557" s="40" t="b">
        <v>1</v>
      </c>
      <c r="E557" s="41" t="s">
        <v>11</v>
      </c>
      <c r="F557" s="40" t="s">
        <v>116</v>
      </c>
      <c r="G557" s="39" t="s">
        <v>347</v>
      </c>
      <c r="H557" s="39" t="s">
        <v>348</v>
      </c>
      <c r="I557" s="41" t="s">
        <v>119</v>
      </c>
      <c r="J557" s="40" t="s">
        <v>121</v>
      </c>
      <c r="K557" s="40" t="s">
        <v>120</v>
      </c>
      <c r="L557" s="16">
        <v>85</v>
      </c>
      <c r="M557" s="27">
        <f>+L557+L558+L559+L559</f>
        <v>3945</v>
      </c>
      <c r="N557" s="43">
        <v>90</v>
      </c>
      <c r="O557" s="43">
        <f>+N557+N558+N559+N559</f>
        <v>4055</v>
      </c>
    </row>
    <row r="558" spans="1:15" s="44" customFormat="1" x14ac:dyDescent="0.2">
      <c r="A558" s="45" t="s">
        <v>352</v>
      </c>
      <c r="B558" s="39" t="s">
        <v>353</v>
      </c>
      <c r="C558" s="39" t="s">
        <v>354</v>
      </c>
      <c r="D558" s="40" t="b">
        <v>1</v>
      </c>
      <c r="E558" s="41" t="s">
        <v>11</v>
      </c>
      <c r="F558" s="40" t="s">
        <v>116</v>
      </c>
      <c r="G558" s="39" t="s">
        <v>347</v>
      </c>
      <c r="H558" s="39" t="s">
        <v>348</v>
      </c>
      <c r="I558" s="41" t="s">
        <v>149</v>
      </c>
      <c r="J558" s="40" t="s">
        <v>151</v>
      </c>
      <c r="K558" s="40" t="s">
        <v>150</v>
      </c>
      <c r="L558" s="16">
        <v>2430</v>
      </c>
      <c r="M558" s="27"/>
      <c r="N558" s="43">
        <v>2495</v>
      </c>
      <c r="O558" s="43"/>
    </row>
    <row r="559" spans="1:15" s="44" customFormat="1" x14ac:dyDescent="0.2">
      <c r="A559" s="45" t="s">
        <v>352</v>
      </c>
      <c r="B559" s="39" t="s">
        <v>353</v>
      </c>
      <c r="C559" s="39" t="s">
        <v>354</v>
      </c>
      <c r="D559" s="40" t="b">
        <v>1</v>
      </c>
      <c r="E559" s="41" t="s">
        <v>11</v>
      </c>
      <c r="F559" s="40" t="s">
        <v>116</v>
      </c>
      <c r="G559" s="39" t="s">
        <v>347</v>
      </c>
      <c r="H559" s="39" t="s">
        <v>348</v>
      </c>
      <c r="I559" s="41" t="s">
        <v>355</v>
      </c>
      <c r="J559" s="40" t="s">
        <v>357</v>
      </c>
      <c r="K559" s="40" t="s">
        <v>356</v>
      </c>
      <c r="L559" s="16">
        <v>715</v>
      </c>
      <c r="M559" s="27"/>
      <c r="N559" s="43">
        <v>735</v>
      </c>
      <c r="O559" s="43"/>
    </row>
    <row r="560" spans="1:15" s="44" customFormat="1" x14ac:dyDescent="0.2">
      <c r="A560" s="45" t="s">
        <v>1671</v>
      </c>
      <c r="B560" s="39" t="s">
        <v>1684</v>
      </c>
      <c r="C560" s="39" t="s">
        <v>1697</v>
      </c>
      <c r="D560" s="40" t="b">
        <v>1</v>
      </c>
      <c r="E560" s="41" t="s">
        <v>11</v>
      </c>
      <c r="F560" s="40" t="s">
        <v>116</v>
      </c>
      <c r="G560" s="39" t="s">
        <v>245</v>
      </c>
      <c r="H560" s="39" t="s">
        <v>289</v>
      </c>
      <c r="I560" s="41" t="s">
        <v>1710</v>
      </c>
      <c r="J560" s="40" t="s">
        <v>1711</v>
      </c>
      <c r="K560" s="40" t="s">
        <v>1712</v>
      </c>
      <c r="L560" s="16">
        <v>315</v>
      </c>
      <c r="M560" s="27">
        <f>+L560+L561+L562</f>
        <v>1130</v>
      </c>
      <c r="N560" s="43">
        <v>325</v>
      </c>
      <c r="O560" s="43">
        <f>+N560+N561+N562</f>
        <v>1165</v>
      </c>
    </row>
    <row r="561" spans="1:15" s="44" customFormat="1" x14ac:dyDescent="0.2">
      <c r="A561" s="45" t="s">
        <v>1671</v>
      </c>
      <c r="B561" s="39" t="s">
        <v>1684</v>
      </c>
      <c r="C561" s="39" t="s">
        <v>1697</v>
      </c>
      <c r="D561" s="40" t="b">
        <v>1</v>
      </c>
      <c r="E561" s="41" t="s">
        <v>11</v>
      </c>
      <c r="F561" s="40" t="s">
        <v>116</v>
      </c>
      <c r="G561" s="39" t="s">
        <v>245</v>
      </c>
      <c r="H561" s="39" t="s">
        <v>289</v>
      </c>
      <c r="I561" s="41" t="s">
        <v>1713</v>
      </c>
      <c r="J561" s="40" t="s">
        <v>1714</v>
      </c>
      <c r="K561" s="40" t="s">
        <v>1715</v>
      </c>
      <c r="L561" s="16">
        <v>105</v>
      </c>
      <c r="M561" s="27"/>
      <c r="N561" s="43">
        <v>110</v>
      </c>
      <c r="O561" s="43"/>
    </row>
    <row r="562" spans="1:15" s="44" customFormat="1" x14ac:dyDescent="0.2">
      <c r="A562" s="45" t="s">
        <v>1671</v>
      </c>
      <c r="B562" s="39" t="s">
        <v>1684</v>
      </c>
      <c r="C562" s="39" t="s">
        <v>1697</v>
      </c>
      <c r="D562" s="40" t="b">
        <v>1</v>
      </c>
      <c r="E562" s="41" t="s">
        <v>11</v>
      </c>
      <c r="F562" s="40" t="s">
        <v>116</v>
      </c>
      <c r="G562" s="39" t="s">
        <v>245</v>
      </c>
      <c r="H562" s="39" t="s">
        <v>289</v>
      </c>
      <c r="I562" s="41" t="s">
        <v>1716</v>
      </c>
      <c r="J562" s="40" t="s">
        <v>1717</v>
      </c>
      <c r="K562" s="40" t="s">
        <v>1718</v>
      </c>
      <c r="L562" s="16">
        <v>710</v>
      </c>
      <c r="M562" s="27"/>
      <c r="N562" s="43">
        <v>730</v>
      </c>
      <c r="O562" s="43"/>
    </row>
    <row r="563" spans="1:15" s="44" customFormat="1" x14ac:dyDescent="0.2">
      <c r="A563" s="45" t="s">
        <v>1672</v>
      </c>
      <c r="B563" s="39" t="s">
        <v>1685</v>
      </c>
      <c r="C563" s="39" t="s">
        <v>1698</v>
      </c>
      <c r="D563" s="40" t="b">
        <v>1</v>
      </c>
      <c r="E563" s="41" t="s">
        <v>11</v>
      </c>
      <c r="F563" s="40" t="s">
        <v>116</v>
      </c>
      <c r="G563" s="39" t="s">
        <v>245</v>
      </c>
      <c r="H563" s="39" t="s">
        <v>289</v>
      </c>
      <c r="I563" s="41" t="s">
        <v>1719</v>
      </c>
      <c r="J563" s="40" t="s">
        <v>1720</v>
      </c>
      <c r="K563" s="40" t="s">
        <v>1721</v>
      </c>
      <c r="L563" s="16">
        <v>380</v>
      </c>
      <c r="M563" s="27">
        <f>+L563+L564+L565</f>
        <v>1295</v>
      </c>
      <c r="N563" s="43">
        <v>390</v>
      </c>
      <c r="O563" s="43">
        <f>+N563+N564+N565</f>
        <v>1335</v>
      </c>
    </row>
    <row r="564" spans="1:15" s="44" customFormat="1" x14ac:dyDescent="0.2">
      <c r="A564" s="45" t="s">
        <v>1672</v>
      </c>
      <c r="B564" s="39" t="s">
        <v>1685</v>
      </c>
      <c r="C564" s="39" t="s">
        <v>1698</v>
      </c>
      <c r="D564" s="40" t="b">
        <v>1</v>
      </c>
      <c r="E564" s="41" t="s">
        <v>11</v>
      </c>
      <c r="F564" s="40" t="s">
        <v>116</v>
      </c>
      <c r="G564" s="39" t="s">
        <v>245</v>
      </c>
      <c r="H564" s="39" t="s">
        <v>289</v>
      </c>
      <c r="I564" s="41" t="s">
        <v>1713</v>
      </c>
      <c r="J564" s="40" t="s">
        <v>1714</v>
      </c>
      <c r="K564" s="40" t="s">
        <v>1715</v>
      </c>
      <c r="L564" s="16">
        <v>105</v>
      </c>
      <c r="M564" s="27"/>
      <c r="N564" s="43">
        <v>110</v>
      </c>
      <c r="O564" s="43"/>
    </row>
    <row r="565" spans="1:15" s="44" customFormat="1" x14ac:dyDescent="0.2">
      <c r="A565" s="45" t="s">
        <v>1672</v>
      </c>
      <c r="B565" s="39" t="s">
        <v>1685</v>
      </c>
      <c r="C565" s="39" t="s">
        <v>1698</v>
      </c>
      <c r="D565" s="40" t="b">
        <v>1</v>
      </c>
      <c r="E565" s="41" t="s">
        <v>11</v>
      </c>
      <c r="F565" s="40" t="s">
        <v>116</v>
      </c>
      <c r="G565" s="39" t="s">
        <v>245</v>
      </c>
      <c r="H565" s="39" t="s">
        <v>289</v>
      </c>
      <c r="I565" s="41" t="s">
        <v>1722</v>
      </c>
      <c r="J565" s="40" t="s">
        <v>1723</v>
      </c>
      <c r="K565" s="40" t="s">
        <v>1724</v>
      </c>
      <c r="L565" s="16">
        <v>810</v>
      </c>
      <c r="M565" s="27"/>
      <c r="N565" s="43">
        <v>835</v>
      </c>
      <c r="O565" s="43"/>
    </row>
    <row r="566" spans="1:15" s="44" customFormat="1" x14ac:dyDescent="0.2">
      <c r="A566" s="45" t="s">
        <v>1673</v>
      </c>
      <c r="B566" s="39" t="s">
        <v>1686</v>
      </c>
      <c r="C566" s="39" t="s">
        <v>1699</v>
      </c>
      <c r="D566" s="40" t="b">
        <v>1</v>
      </c>
      <c r="E566" s="41" t="s">
        <v>11</v>
      </c>
      <c r="F566" s="40" t="s">
        <v>116</v>
      </c>
      <c r="G566" s="39" t="s">
        <v>245</v>
      </c>
      <c r="H566" s="39" t="s">
        <v>289</v>
      </c>
      <c r="I566" s="41" t="s">
        <v>1725</v>
      </c>
      <c r="J566" s="40" t="s">
        <v>1726</v>
      </c>
      <c r="K566" s="40" t="s">
        <v>1727</v>
      </c>
      <c r="L566" s="16">
        <v>535</v>
      </c>
      <c r="M566" s="27">
        <f>+L566+L567+L568</f>
        <v>1600</v>
      </c>
      <c r="N566" s="43">
        <v>550</v>
      </c>
      <c r="O566" s="43">
        <f>+N566+N567+N568</f>
        <v>1650</v>
      </c>
    </row>
    <row r="567" spans="1:15" s="44" customFormat="1" x14ac:dyDescent="0.2">
      <c r="A567" s="45" t="s">
        <v>1673</v>
      </c>
      <c r="B567" s="39" t="s">
        <v>1686</v>
      </c>
      <c r="C567" s="39" t="s">
        <v>1699</v>
      </c>
      <c r="D567" s="40" t="b">
        <v>1</v>
      </c>
      <c r="E567" s="41" t="s">
        <v>11</v>
      </c>
      <c r="F567" s="40" t="s">
        <v>116</v>
      </c>
      <c r="G567" s="39" t="s">
        <v>245</v>
      </c>
      <c r="H567" s="39" t="s">
        <v>289</v>
      </c>
      <c r="I567" s="41" t="s">
        <v>1728</v>
      </c>
      <c r="J567" s="40" t="s">
        <v>1729</v>
      </c>
      <c r="K567" s="40" t="s">
        <v>1730</v>
      </c>
      <c r="L567" s="16">
        <v>145</v>
      </c>
      <c r="M567" s="27"/>
      <c r="N567" s="43">
        <v>150</v>
      </c>
      <c r="O567" s="43"/>
    </row>
    <row r="568" spans="1:15" s="44" customFormat="1" x14ac:dyDescent="0.2">
      <c r="A568" s="45" t="s">
        <v>1673</v>
      </c>
      <c r="B568" s="39" t="s">
        <v>1686</v>
      </c>
      <c r="C568" s="39" t="s">
        <v>1699</v>
      </c>
      <c r="D568" s="40" t="b">
        <v>1</v>
      </c>
      <c r="E568" s="41" t="s">
        <v>11</v>
      </c>
      <c r="F568" s="40" t="s">
        <v>116</v>
      </c>
      <c r="G568" s="39" t="s">
        <v>245</v>
      </c>
      <c r="H568" s="39" t="s">
        <v>289</v>
      </c>
      <c r="I568" s="41" t="s">
        <v>1731</v>
      </c>
      <c r="J568" s="40" t="s">
        <v>1732</v>
      </c>
      <c r="K568" s="40" t="s">
        <v>1733</v>
      </c>
      <c r="L568" s="16">
        <v>920</v>
      </c>
      <c r="M568" s="27"/>
      <c r="N568" s="43">
        <v>950</v>
      </c>
      <c r="O568" s="43"/>
    </row>
    <row r="569" spans="1:15" s="44" customFormat="1" x14ac:dyDescent="0.2">
      <c r="A569" s="45" t="s">
        <v>1674</v>
      </c>
      <c r="B569" s="39" t="s">
        <v>1687</v>
      </c>
      <c r="C569" s="39" t="s">
        <v>1700</v>
      </c>
      <c r="D569" s="40" t="b">
        <v>1</v>
      </c>
      <c r="E569" s="41" t="s">
        <v>11</v>
      </c>
      <c r="F569" s="40" t="s">
        <v>116</v>
      </c>
      <c r="G569" s="39" t="s">
        <v>245</v>
      </c>
      <c r="H569" s="39" t="s">
        <v>289</v>
      </c>
      <c r="I569" s="41" t="s">
        <v>1734</v>
      </c>
      <c r="J569" s="40" t="s">
        <v>1735</v>
      </c>
      <c r="K569" s="40" t="s">
        <v>1736</v>
      </c>
      <c r="L569" s="16">
        <v>745</v>
      </c>
      <c r="M569" s="27">
        <f>+L569+L570+L571</f>
        <v>2240</v>
      </c>
      <c r="N569" s="43">
        <v>765</v>
      </c>
      <c r="O569" s="43">
        <f>+N569+N570+N571</f>
        <v>2305</v>
      </c>
    </row>
    <row r="570" spans="1:15" s="44" customFormat="1" x14ac:dyDescent="0.2">
      <c r="A570" s="45" t="s">
        <v>1674</v>
      </c>
      <c r="B570" s="39" t="s">
        <v>1687</v>
      </c>
      <c r="C570" s="39" t="s">
        <v>1700</v>
      </c>
      <c r="D570" s="40" t="b">
        <v>1</v>
      </c>
      <c r="E570" s="41" t="s">
        <v>11</v>
      </c>
      <c r="F570" s="40" t="s">
        <v>116</v>
      </c>
      <c r="G570" s="39" t="s">
        <v>245</v>
      </c>
      <c r="H570" s="39" t="s">
        <v>289</v>
      </c>
      <c r="I570" s="41" t="s">
        <v>1728</v>
      </c>
      <c r="J570" s="40" t="s">
        <v>1729</v>
      </c>
      <c r="K570" s="40" t="s">
        <v>1730</v>
      </c>
      <c r="L570" s="16">
        <v>145</v>
      </c>
      <c r="M570" s="27"/>
      <c r="N570" s="43">
        <v>150</v>
      </c>
      <c r="O570" s="43"/>
    </row>
    <row r="571" spans="1:15" s="44" customFormat="1" x14ac:dyDescent="0.2">
      <c r="A571" s="45" t="s">
        <v>1674</v>
      </c>
      <c r="B571" s="39" t="s">
        <v>1687</v>
      </c>
      <c r="C571" s="39" t="s">
        <v>1700</v>
      </c>
      <c r="D571" s="40" t="b">
        <v>1</v>
      </c>
      <c r="E571" s="41" t="s">
        <v>11</v>
      </c>
      <c r="F571" s="40" t="s">
        <v>116</v>
      </c>
      <c r="G571" s="39" t="s">
        <v>245</v>
      </c>
      <c r="H571" s="39" t="s">
        <v>289</v>
      </c>
      <c r="I571" s="41" t="s">
        <v>1737</v>
      </c>
      <c r="J571" s="40" t="s">
        <v>1738</v>
      </c>
      <c r="K571" s="40" t="s">
        <v>1739</v>
      </c>
      <c r="L571" s="16">
        <v>1350</v>
      </c>
      <c r="M571" s="27"/>
      <c r="N571" s="43">
        <v>1390</v>
      </c>
      <c r="O571" s="43"/>
    </row>
    <row r="572" spans="1:15" s="44" customFormat="1" x14ac:dyDescent="0.2">
      <c r="A572" s="45" t="s">
        <v>1675</v>
      </c>
      <c r="B572" s="39" t="s">
        <v>1688</v>
      </c>
      <c r="C572" s="39" t="s">
        <v>1701</v>
      </c>
      <c r="D572" s="40" t="b">
        <v>1</v>
      </c>
      <c r="E572" s="41" t="s">
        <v>11</v>
      </c>
      <c r="F572" s="40" t="s">
        <v>116</v>
      </c>
      <c r="G572" s="39" t="s">
        <v>245</v>
      </c>
      <c r="H572" s="39" t="s">
        <v>289</v>
      </c>
      <c r="I572" s="41" t="s">
        <v>1740</v>
      </c>
      <c r="J572" s="40" t="s">
        <v>1741</v>
      </c>
      <c r="K572" s="40" t="s">
        <v>1742</v>
      </c>
      <c r="L572" s="16">
        <v>850</v>
      </c>
      <c r="M572" s="27">
        <f>+L572+L573+L574</f>
        <v>2595</v>
      </c>
      <c r="N572" s="43">
        <v>875</v>
      </c>
      <c r="O572" s="43">
        <f>+N572+N573+N574</f>
        <v>2675</v>
      </c>
    </row>
    <row r="573" spans="1:15" s="44" customFormat="1" x14ac:dyDescent="0.2">
      <c r="A573" s="45" t="s">
        <v>1675</v>
      </c>
      <c r="B573" s="39" t="s">
        <v>1688</v>
      </c>
      <c r="C573" s="39" t="s">
        <v>1701</v>
      </c>
      <c r="D573" s="40" t="b">
        <v>1</v>
      </c>
      <c r="E573" s="41" t="s">
        <v>11</v>
      </c>
      <c r="F573" s="40" t="s">
        <v>116</v>
      </c>
      <c r="G573" s="39" t="s">
        <v>245</v>
      </c>
      <c r="H573" s="39" t="s">
        <v>289</v>
      </c>
      <c r="I573" s="41" t="s">
        <v>1728</v>
      </c>
      <c r="J573" s="40" t="s">
        <v>1729</v>
      </c>
      <c r="K573" s="40" t="s">
        <v>1730</v>
      </c>
      <c r="L573" s="16">
        <v>145</v>
      </c>
      <c r="M573" s="27"/>
      <c r="N573" s="43">
        <v>150</v>
      </c>
      <c r="O573" s="43"/>
    </row>
    <row r="574" spans="1:15" s="44" customFormat="1" x14ac:dyDescent="0.2">
      <c r="A574" s="45" t="s">
        <v>1675</v>
      </c>
      <c r="B574" s="39" t="s">
        <v>1688</v>
      </c>
      <c r="C574" s="39" t="s">
        <v>1701</v>
      </c>
      <c r="D574" s="40" t="b">
        <v>1</v>
      </c>
      <c r="E574" s="41" t="s">
        <v>11</v>
      </c>
      <c r="F574" s="40" t="s">
        <v>116</v>
      </c>
      <c r="G574" s="39" t="s">
        <v>245</v>
      </c>
      <c r="H574" s="39" t="s">
        <v>289</v>
      </c>
      <c r="I574" s="41" t="s">
        <v>1743</v>
      </c>
      <c r="J574" s="40" t="s">
        <v>1744</v>
      </c>
      <c r="K574" s="40" t="s">
        <v>1745</v>
      </c>
      <c r="L574" s="16">
        <v>1600</v>
      </c>
      <c r="M574" s="27"/>
      <c r="N574" s="43">
        <v>1650</v>
      </c>
      <c r="O574" s="43"/>
    </row>
    <row r="575" spans="1:15" s="44" customFormat="1" x14ac:dyDescent="0.2">
      <c r="A575" s="45" t="s">
        <v>1676</v>
      </c>
      <c r="B575" s="39" t="s">
        <v>1689</v>
      </c>
      <c r="C575" s="39" t="s">
        <v>1702</v>
      </c>
      <c r="D575" s="40" t="b">
        <v>1</v>
      </c>
      <c r="E575" s="41" t="s">
        <v>11</v>
      </c>
      <c r="F575" s="40" t="s">
        <v>116</v>
      </c>
      <c r="G575" s="39" t="s">
        <v>245</v>
      </c>
      <c r="H575" s="39" t="s">
        <v>289</v>
      </c>
      <c r="I575" s="41" t="s">
        <v>1746</v>
      </c>
      <c r="J575" s="40" t="s">
        <v>1747</v>
      </c>
      <c r="K575" s="40" t="s">
        <v>1748</v>
      </c>
      <c r="L575" s="16">
        <v>945</v>
      </c>
      <c r="M575" s="27">
        <f>+L575+L576+L577</f>
        <v>2940</v>
      </c>
      <c r="N575" s="43">
        <v>975</v>
      </c>
      <c r="O575" s="43">
        <f>+N575+N576+N577</f>
        <v>3030</v>
      </c>
    </row>
    <row r="576" spans="1:15" s="44" customFormat="1" x14ac:dyDescent="0.2">
      <c r="A576" s="45" t="s">
        <v>1676</v>
      </c>
      <c r="B576" s="39" t="s">
        <v>1689</v>
      </c>
      <c r="C576" s="39" t="s">
        <v>1702</v>
      </c>
      <c r="D576" s="40" t="b">
        <v>1</v>
      </c>
      <c r="E576" s="41" t="s">
        <v>11</v>
      </c>
      <c r="F576" s="40" t="s">
        <v>116</v>
      </c>
      <c r="G576" s="39" t="s">
        <v>245</v>
      </c>
      <c r="H576" s="39" t="s">
        <v>289</v>
      </c>
      <c r="I576" s="41" t="s">
        <v>1728</v>
      </c>
      <c r="J576" s="40" t="s">
        <v>1729</v>
      </c>
      <c r="K576" s="40" t="s">
        <v>1730</v>
      </c>
      <c r="L576" s="16">
        <v>145</v>
      </c>
      <c r="M576" s="27"/>
      <c r="N576" s="43">
        <v>150</v>
      </c>
      <c r="O576" s="43"/>
    </row>
    <row r="577" spans="1:15" s="44" customFormat="1" x14ac:dyDescent="0.2">
      <c r="A577" s="45" t="s">
        <v>1676</v>
      </c>
      <c r="B577" s="39" t="s">
        <v>1689</v>
      </c>
      <c r="C577" s="39" t="s">
        <v>1702</v>
      </c>
      <c r="D577" s="40" t="b">
        <v>1</v>
      </c>
      <c r="E577" s="41" t="s">
        <v>11</v>
      </c>
      <c r="F577" s="40" t="s">
        <v>116</v>
      </c>
      <c r="G577" s="39" t="s">
        <v>245</v>
      </c>
      <c r="H577" s="39" t="s">
        <v>289</v>
      </c>
      <c r="I577" s="41" t="s">
        <v>1749</v>
      </c>
      <c r="J577" s="40" t="s">
        <v>1750</v>
      </c>
      <c r="K577" s="40" t="s">
        <v>1751</v>
      </c>
      <c r="L577" s="16">
        <v>1850</v>
      </c>
      <c r="M577" s="27"/>
      <c r="N577" s="43">
        <v>1905</v>
      </c>
      <c r="O577" s="43"/>
    </row>
    <row r="578" spans="1:15" s="44" customFormat="1" x14ac:dyDescent="0.2">
      <c r="A578" s="45" t="s">
        <v>1677</v>
      </c>
      <c r="B578" s="39" t="s">
        <v>1690</v>
      </c>
      <c r="C578" s="39" t="s">
        <v>1703</v>
      </c>
      <c r="D578" s="40" t="b">
        <v>1</v>
      </c>
      <c r="E578" s="41" t="s">
        <v>11</v>
      </c>
      <c r="F578" s="40" t="s">
        <v>116</v>
      </c>
      <c r="G578" s="39" t="s">
        <v>117</v>
      </c>
      <c r="H578" s="39" t="s">
        <v>118</v>
      </c>
      <c r="I578" s="41" t="s">
        <v>1752</v>
      </c>
      <c r="J578" s="40" t="s">
        <v>1753</v>
      </c>
      <c r="K578" s="40" t="s">
        <v>1754</v>
      </c>
      <c r="L578" s="16">
        <v>370</v>
      </c>
      <c r="M578" s="27">
        <f>+L578+L579</f>
        <v>1080</v>
      </c>
      <c r="N578" s="43">
        <v>380</v>
      </c>
      <c r="O578" s="43">
        <f>+N578+N579</f>
        <v>1110</v>
      </c>
    </row>
    <row r="579" spans="1:15" s="44" customFormat="1" x14ac:dyDescent="0.2">
      <c r="A579" s="45" t="s">
        <v>1677</v>
      </c>
      <c r="B579" s="39" t="s">
        <v>1690</v>
      </c>
      <c r="C579" s="39" t="s">
        <v>1703</v>
      </c>
      <c r="D579" s="40" t="b">
        <v>1</v>
      </c>
      <c r="E579" s="41" t="s">
        <v>11</v>
      </c>
      <c r="F579" s="40" t="s">
        <v>116</v>
      </c>
      <c r="G579" s="39" t="s">
        <v>117</v>
      </c>
      <c r="H579" s="39" t="s">
        <v>118</v>
      </c>
      <c r="I579" s="41" t="s">
        <v>1716</v>
      </c>
      <c r="J579" s="40" t="s">
        <v>1717</v>
      </c>
      <c r="K579" s="40" t="s">
        <v>1718</v>
      </c>
      <c r="L579" s="16">
        <v>710</v>
      </c>
      <c r="M579" s="27"/>
      <c r="N579" s="43">
        <v>730</v>
      </c>
      <c r="O579" s="43"/>
    </row>
    <row r="580" spans="1:15" s="44" customFormat="1" x14ac:dyDescent="0.2">
      <c r="A580" s="45" t="s">
        <v>1678</v>
      </c>
      <c r="B580" s="39" t="s">
        <v>1691</v>
      </c>
      <c r="C580" s="39" t="s">
        <v>1704</v>
      </c>
      <c r="D580" s="40" t="b">
        <v>1</v>
      </c>
      <c r="E580" s="41" t="s">
        <v>11</v>
      </c>
      <c r="F580" s="40" t="s">
        <v>116</v>
      </c>
      <c r="G580" s="39" t="s">
        <v>117</v>
      </c>
      <c r="H580" s="39" t="s">
        <v>118</v>
      </c>
      <c r="I580" s="41" t="s">
        <v>1755</v>
      </c>
      <c r="J580" s="40" t="s">
        <v>1756</v>
      </c>
      <c r="K580" s="40" t="s">
        <v>1757</v>
      </c>
      <c r="L580" s="16">
        <v>425</v>
      </c>
      <c r="M580" s="27">
        <f>+L580+L581</f>
        <v>1235</v>
      </c>
      <c r="N580" s="43">
        <v>440</v>
      </c>
      <c r="O580" s="43">
        <f>+N580+N581</f>
        <v>1275</v>
      </c>
    </row>
    <row r="581" spans="1:15" s="44" customFormat="1" x14ac:dyDescent="0.2">
      <c r="A581" s="45" t="s">
        <v>1678</v>
      </c>
      <c r="B581" s="39" t="s">
        <v>1691</v>
      </c>
      <c r="C581" s="39" t="s">
        <v>1704</v>
      </c>
      <c r="D581" s="40" t="b">
        <v>1</v>
      </c>
      <c r="E581" s="41" t="s">
        <v>11</v>
      </c>
      <c r="F581" s="40" t="s">
        <v>116</v>
      </c>
      <c r="G581" s="39" t="s">
        <v>117</v>
      </c>
      <c r="H581" s="39" t="s">
        <v>118</v>
      </c>
      <c r="I581" s="41" t="s">
        <v>1722</v>
      </c>
      <c r="J581" s="40" t="s">
        <v>1723</v>
      </c>
      <c r="K581" s="40" t="s">
        <v>1724</v>
      </c>
      <c r="L581" s="16">
        <v>810</v>
      </c>
      <c r="M581" s="27"/>
      <c r="N581" s="43">
        <v>835</v>
      </c>
      <c r="O581" s="43"/>
    </row>
    <row r="582" spans="1:15" s="44" customFormat="1" x14ac:dyDescent="0.2">
      <c r="A582" s="45" t="s">
        <v>1679</v>
      </c>
      <c r="B582" s="39" t="s">
        <v>1692</v>
      </c>
      <c r="C582" s="39" t="s">
        <v>1705</v>
      </c>
      <c r="D582" s="40" t="b">
        <v>1</v>
      </c>
      <c r="E582" s="41" t="s">
        <v>11</v>
      </c>
      <c r="F582" s="40" t="s">
        <v>116</v>
      </c>
      <c r="G582" s="39" t="s">
        <v>117</v>
      </c>
      <c r="H582" s="39" t="s">
        <v>118</v>
      </c>
      <c r="I582" s="41" t="s">
        <v>1758</v>
      </c>
      <c r="J582" s="40" t="s">
        <v>1759</v>
      </c>
      <c r="K582" s="40" t="s">
        <v>1760</v>
      </c>
      <c r="L582" s="16">
        <v>510</v>
      </c>
      <c r="M582" s="27">
        <f>+L582+L583</f>
        <v>1430</v>
      </c>
      <c r="N582" s="43">
        <v>525</v>
      </c>
      <c r="O582" s="43">
        <f>+N582+N583</f>
        <v>1475</v>
      </c>
    </row>
    <row r="583" spans="1:15" s="44" customFormat="1" x14ac:dyDescent="0.2">
      <c r="A583" s="45" t="s">
        <v>1679</v>
      </c>
      <c r="B583" s="39" t="s">
        <v>1692</v>
      </c>
      <c r="C583" s="39" t="s">
        <v>1705</v>
      </c>
      <c r="D583" s="40" t="b">
        <v>1</v>
      </c>
      <c r="E583" s="41" t="s">
        <v>11</v>
      </c>
      <c r="F583" s="40" t="s">
        <v>116</v>
      </c>
      <c r="G583" s="39" t="s">
        <v>117</v>
      </c>
      <c r="H583" s="39" t="s">
        <v>118</v>
      </c>
      <c r="I583" s="41" t="s">
        <v>1731</v>
      </c>
      <c r="J583" s="40" t="s">
        <v>1732</v>
      </c>
      <c r="K583" s="40" t="s">
        <v>1733</v>
      </c>
      <c r="L583" s="16">
        <v>920</v>
      </c>
      <c r="M583" s="27"/>
      <c r="N583" s="43">
        <v>950</v>
      </c>
      <c r="O583" s="43"/>
    </row>
    <row r="584" spans="1:15" s="44" customFormat="1" x14ac:dyDescent="0.2">
      <c r="A584" s="45" t="s">
        <v>1680</v>
      </c>
      <c r="B584" s="39" t="s">
        <v>1693</v>
      </c>
      <c r="C584" s="39" t="s">
        <v>1706</v>
      </c>
      <c r="D584" s="40" t="b">
        <v>1</v>
      </c>
      <c r="E584" s="41" t="s">
        <v>11</v>
      </c>
      <c r="F584" s="40" t="s">
        <v>116</v>
      </c>
      <c r="G584" s="39" t="s">
        <v>117</v>
      </c>
      <c r="H584" s="39" t="s">
        <v>118</v>
      </c>
      <c r="I584" s="41" t="s">
        <v>1761</v>
      </c>
      <c r="J584" s="40" t="s">
        <v>1762</v>
      </c>
      <c r="K584" s="40" t="s">
        <v>1763</v>
      </c>
      <c r="L584" s="16">
        <v>585</v>
      </c>
      <c r="M584" s="27">
        <f>+L584+L585</f>
        <v>1785</v>
      </c>
      <c r="N584" s="43">
        <v>605</v>
      </c>
      <c r="O584" s="43">
        <f>+N584+N585</f>
        <v>1840</v>
      </c>
    </row>
    <row r="585" spans="1:15" s="44" customFormat="1" x14ac:dyDescent="0.2">
      <c r="A585" s="45" t="s">
        <v>1680</v>
      </c>
      <c r="B585" s="39" t="s">
        <v>1693</v>
      </c>
      <c r="C585" s="39" t="s">
        <v>1706</v>
      </c>
      <c r="D585" s="40" t="b">
        <v>1</v>
      </c>
      <c r="E585" s="41" t="s">
        <v>11</v>
      </c>
      <c r="F585" s="40" t="s">
        <v>116</v>
      </c>
      <c r="G585" s="39" t="s">
        <v>117</v>
      </c>
      <c r="H585" s="39" t="s">
        <v>118</v>
      </c>
      <c r="I585" s="41" t="s">
        <v>1764</v>
      </c>
      <c r="J585" s="40" t="s">
        <v>1765</v>
      </c>
      <c r="K585" s="40" t="s">
        <v>1766</v>
      </c>
      <c r="L585" s="16">
        <v>1200</v>
      </c>
      <c r="M585" s="27"/>
      <c r="N585" s="43">
        <v>1235</v>
      </c>
      <c r="O585" s="43"/>
    </row>
    <row r="586" spans="1:15" s="44" customFormat="1" x14ac:dyDescent="0.2">
      <c r="A586" s="45" t="s">
        <v>1681</v>
      </c>
      <c r="B586" s="39" t="s">
        <v>1694</v>
      </c>
      <c r="C586" s="39" t="s">
        <v>1707</v>
      </c>
      <c r="D586" s="40" t="b">
        <v>1</v>
      </c>
      <c r="E586" s="41" t="s">
        <v>11</v>
      </c>
      <c r="F586" s="40" t="s">
        <v>116</v>
      </c>
      <c r="G586" s="39" t="s">
        <v>117</v>
      </c>
      <c r="H586" s="39" t="s">
        <v>118</v>
      </c>
      <c r="I586" s="41" t="s">
        <v>1767</v>
      </c>
      <c r="J586" s="40" t="s">
        <v>1768</v>
      </c>
      <c r="K586" s="40" t="s">
        <v>1769</v>
      </c>
      <c r="L586" s="16">
        <v>720</v>
      </c>
      <c r="M586" s="27">
        <f>+L586+L587</f>
        <v>2070</v>
      </c>
      <c r="N586" s="43">
        <v>740</v>
      </c>
      <c r="O586" s="43">
        <f>+N586+N587</f>
        <v>2130</v>
      </c>
    </row>
    <row r="587" spans="1:15" s="44" customFormat="1" x14ac:dyDescent="0.2">
      <c r="A587" s="45" t="s">
        <v>1681</v>
      </c>
      <c r="B587" s="39" t="s">
        <v>1694</v>
      </c>
      <c r="C587" s="39" t="s">
        <v>1707</v>
      </c>
      <c r="D587" s="40" t="b">
        <v>1</v>
      </c>
      <c r="E587" s="41" t="s">
        <v>11</v>
      </c>
      <c r="F587" s="40" t="s">
        <v>116</v>
      </c>
      <c r="G587" s="39" t="s">
        <v>117</v>
      </c>
      <c r="H587" s="39" t="s">
        <v>118</v>
      </c>
      <c r="I587" s="41" t="s">
        <v>1737</v>
      </c>
      <c r="J587" s="40" t="s">
        <v>1738</v>
      </c>
      <c r="K587" s="40" t="s">
        <v>1739</v>
      </c>
      <c r="L587" s="16">
        <v>1350</v>
      </c>
      <c r="M587" s="27"/>
      <c r="N587" s="43">
        <v>1390</v>
      </c>
      <c r="O587" s="43"/>
    </row>
    <row r="588" spans="1:15" s="44" customFormat="1" x14ac:dyDescent="0.2">
      <c r="A588" s="45" t="s">
        <v>1682</v>
      </c>
      <c r="B588" s="39" t="s">
        <v>1695</v>
      </c>
      <c r="C588" s="39" t="s">
        <v>1708</v>
      </c>
      <c r="D588" s="40" t="b">
        <v>1</v>
      </c>
      <c r="E588" s="41" t="s">
        <v>11</v>
      </c>
      <c r="F588" s="40" t="s">
        <v>116</v>
      </c>
      <c r="G588" s="39" t="s">
        <v>117</v>
      </c>
      <c r="H588" s="39" t="s">
        <v>118</v>
      </c>
      <c r="I588" s="41" t="s">
        <v>1770</v>
      </c>
      <c r="J588" s="40" t="s">
        <v>1771</v>
      </c>
      <c r="K588" s="40" t="s">
        <v>1772</v>
      </c>
      <c r="L588" s="16">
        <v>910</v>
      </c>
      <c r="M588" s="27">
        <f>+L588+L589</f>
        <v>2510</v>
      </c>
      <c r="N588" s="43">
        <v>935</v>
      </c>
      <c r="O588" s="43">
        <f>+N588+N589</f>
        <v>2585</v>
      </c>
    </row>
    <row r="589" spans="1:15" s="44" customFormat="1" x14ac:dyDescent="0.2">
      <c r="A589" s="45" t="s">
        <v>1682</v>
      </c>
      <c r="B589" s="39" t="s">
        <v>1695</v>
      </c>
      <c r="C589" s="39" t="s">
        <v>1708</v>
      </c>
      <c r="D589" s="40" t="b">
        <v>1</v>
      </c>
      <c r="E589" s="41" t="s">
        <v>11</v>
      </c>
      <c r="F589" s="40" t="s">
        <v>116</v>
      </c>
      <c r="G589" s="39" t="s">
        <v>117</v>
      </c>
      <c r="H589" s="39" t="s">
        <v>118</v>
      </c>
      <c r="I589" s="41" t="s">
        <v>1743</v>
      </c>
      <c r="J589" s="40" t="s">
        <v>1744</v>
      </c>
      <c r="K589" s="40" t="s">
        <v>1745</v>
      </c>
      <c r="L589" s="16">
        <v>1600</v>
      </c>
      <c r="M589" s="27"/>
      <c r="N589" s="43">
        <v>1650</v>
      </c>
      <c r="O589" s="43"/>
    </row>
    <row r="590" spans="1:15" s="44" customFormat="1" x14ac:dyDescent="0.2">
      <c r="A590" s="45" t="s">
        <v>1683</v>
      </c>
      <c r="B590" s="39" t="s">
        <v>1696</v>
      </c>
      <c r="C590" s="39" t="s">
        <v>1709</v>
      </c>
      <c r="D590" s="40" t="b">
        <v>1</v>
      </c>
      <c r="E590" s="41" t="s">
        <v>11</v>
      </c>
      <c r="F590" s="40" t="s">
        <v>116</v>
      </c>
      <c r="G590" s="39" t="s">
        <v>117</v>
      </c>
      <c r="H590" s="39" t="s">
        <v>118</v>
      </c>
      <c r="I590" s="41" t="s">
        <v>1773</v>
      </c>
      <c r="J590" s="40" t="s">
        <v>1774</v>
      </c>
      <c r="K590" s="40" t="s">
        <v>1775</v>
      </c>
      <c r="L590" s="16">
        <v>1060</v>
      </c>
      <c r="M590" s="27">
        <f>+L590+L591</f>
        <v>2910</v>
      </c>
      <c r="N590" s="43">
        <v>1090</v>
      </c>
      <c r="O590" s="43">
        <f>+N590+N591</f>
        <v>2995</v>
      </c>
    </row>
    <row r="591" spans="1:15" s="44" customFormat="1" ht="12" thickBot="1" x14ac:dyDescent="0.25">
      <c r="A591" s="56" t="s">
        <v>1683</v>
      </c>
      <c r="B591" s="57" t="s">
        <v>1696</v>
      </c>
      <c r="C591" s="57" t="s">
        <v>1709</v>
      </c>
      <c r="D591" s="58" t="b">
        <v>1</v>
      </c>
      <c r="E591" s="59" t="s">
        <v>11</v>
      </c>
      <c r="F591" s="58" t="s">
        <v>116</v>
      </c>
      <c r="G591" s="57" t="s">
        <v>117</v>
      </c>
      <c r="H591" s="57" t="s">
        <v>118</v>
      </c>
      <c r="I591" s="59" t="s">
        <v>1749</v>
      </c>
      <c r="J591" s="58" t="s">
        <v>1750</v>
      </c>
      <c r="K591" s="58" t="s">
        <v>1751</v>
      </c>
      <c r="L591" s="26">
        <v>1850</v>
      </c>
      <c r="M591" s="31"/>
      <c r="N591" s="43">
        <v>1905</v>
      </c>
      <c r="O591" s="43"/>
    </row>
    <row r="592" spans="1:15" s="44" customFormat="1" x14ac:dyDescent="0.2">
      <c r="A592" s="52" t="s">
        <v>1904</v>
      </c>
      <c r="B592" s="47" t="s">
        <v>1929</v>
      </c>
      <c r="C592" s="49" t="s">
        <v>1907</v>
      </c>
      <c r="D592" s="41" t="b">
        <v>0</v>
      </c>
      <c r="E592" s="53" t="s">
        <v>1378</v>
      </c>
      <c r="F592" s="53" t="s">
        <v>528</v>
      </c>
      <c r="G592" s="49" t="s">
        <v>529</v>
      </c>
      <c r="H592" s="49" t="s">
        <v>530</v>
      </c>
      <c r="I592" s="53"/>
      <c r="J592" s="53"/>
      <c r="K592" s="53"/>
      <c r="L592" s="34">
        <v>40</v>
      </c>
      <c r="M592" s="37">
        <f t="shared" ref="M592" si="24">+L592</f>
        <v>40</v>
      </c>
      <c r="N592" s="28">
        <v>40</v>
      </c>
      <c r="O592" s="28">
        <v>40</v>
      </c>
    </row>
    <row r="593" spans="1:15" s="44" customFormat="1" x14ac:dyDescent="0.2">
      <c r="A593" s="53" t="s">
        <v>1953</v>
      </c>
      <c r="B593" s="53" t="s">
        <v>1954</v>
      </c>
      <c r="C593" s="53" t="s">
        <v>1955</v>
      </c>
      <c r="D593" s="53" t="b">
        <v>0</v>
      </c>
      <c r="E593" s="53" t="s">
        <v>11</v>
      </c>
      <c r="F593" s="53" t="s">
        <v>584</v>
      </c>
      <c r="G593" s="53" t="s">
        <v>636</v>
      </c>
      <c r="H593" s="53"/>
      <c r="I593" s="53"/>
      <c r="J593" s="53"/>
      <c r="K593" s="53"/>
      <c r="L593" s="16"/>
      <c r="M593" s="16"/>
      <c r="N593" s="16">
        <v>5020</v>
      </c>
      <c r="O593" s="16">
        <v>5020</v>
      </c>
    </row>
    <row r="594" spans="1:15" s="44" customFormat="1" x14ac:dyDescent="0.2">
      <c r="A594" s="53" t="s">
        <v>1956</v>
      </c>
      <c r="B594" s="53" t="s">
        <v>1957</v>
      </c>
      <c r="C594" s="53" t="s">
        <v>1958</v>
      </c>
      <c r="D594" s="53" t="b">
        <v>0</v>
      </c>
      <c r="E594" s="53" t="s">
        <v>11</v>
      </c>
      <c r="F594" s="53" t="s">
        <v>584</v>
      </c>
      <c r="G594" s="53" t="s">
        <v>636</v>
      </c>
      <c r="H594" s="53"/>
      <c r="I594" s="53"/>
      <c r="J594" s="53"/>
      <c r="K594" s="53"/>
      <c r="L594" s="16"/>
      <c r="M594" s="16"/>
      <c r="N594" s="16">
        <v>5180</v>
      </c>
      <c r="O594" s="16">
        <v>5180</v>
      </c>
    </row>
    <row r="595" spans="1:15" s="44" customFormat="1" x14ac:dyDescent="0.2">
      <c r="A595" s="53" t="s">
        <v>1959</v>
      </c>
      <c r="B595" s="53" t="s">
        <v>1960</v>
      </c>
      <c r="C595" s="53" t="s">
        <v>1961</v>
      </c>
      <c r="D595" s="53" t="b">
        <v>0</v>
      </c>
      <c r="E595" s="53" t="s">
        <v>11</v>
      </c>
      <c r="F595" s="53" t="s">
        <v>584</v>
      </c>
      <c r="G595" s="53" t="s">
        <v>636</v>
      </c>
      <c r="H595" s="53"/>
      <c r="I595" s="53"/>
      <c r="J595" s="53"/>
      <c r="K595" s="53"/>
      <c r="L595" s="16"/>
      <c r="M595" s="16"/>
      <c r="N595" s="16">
        <v>5620</v>
      </c>
      <c r="O595" s="16">
        <v>5620</v>
      </c>
    </row>
    <row r="596" spans="1:15" s="44" customFormat="1" x14ac:dyDescent="0.2">
      <c r="A596" s="53" t="s">
        <v>1962</v>
      </c>
      <c r="B596" s="53" t="s">
        <v>1963</v>
      </c>
      <c r="C596" s="53" t="s">
        <v>1964</v>
      </c>
      <c r="D596" s="53" t="b">
        <v>0</v>
      </c>
      <c r="E596" s="53" t="s">
        <v>11</v>
      </c>
      <c r="F596" s="53" t="s">
        <v>584</v>
      </c>
      <c r="G596" s="53" t="s">
        <v>636</v>
      </c>
      <c r="H596" s="53"/>
      <c r="I596" s="53"/>
      <c r="J596" s="53"/>
      <c r="K596" s="53"/>
      <c r="L596" s="16"/>
      <c r="M596" s="16"/>
      <c r="N596" s="16">
        <v>6250</v>
      </c>
      <c r="O596" s="16">
        <v>6250</v>
      </c>
    </row>
    <row r="597" spans="1:15" s="44" customFormat="1" x14ac:dyDescent="0.2">
      <c r="A597" s="53" t="s">
        <v>1965</v>
      </c>
      <c r="B597" s="53" t="s">
        <v>1966</v>
      </c>
      <c r="C597" s="53" t="s">
        <v>1967</v>
      </c>
      <c r="D597" s="53" t="b">
        <v>0</v>
      </c>
      <c r="E597" s="53" t="s">
        <v>11</v>
      </c>
      <c r="F597" s="53" t="s">
        <v>584</v>
      </c>
      <c r="G597" s="53" t="s">
        <v>636</v>
      </c>
      <c r="H597" s="53"/>
      <c r="I597" s="53"/>
      <c r="J597" s="53"/>
      <c r="K597" s="53"/>
      <c r="L597" s="16"/>
      <c r="M597" s="16"/>
      <c r="N597" s="16">
        <v>6620</v>
      </c>
      <c r="O597" s="16">
        <v>6620</v>
      </c>
    </row>
    <row r="598" spans="1:15" s="44" customFormat="1" x14ac:dyDescent="0.2">
      <c r="A598" s="53" t="s">
        <v>1968</v>
      </c>
      <c r="B598" s="53" t="s">
        <v>1969</v>
      </c>
      <c r="C598" s="53" t="s">
        <v>1970</v>
      </c>
      <c r="D598" s="53" t="b">
        <v>0</v>
      </c>
      <c r="E598" s="53" t="s">
        <v>11</v>
      </c>
      <c r="F598" s="53" t="s">
        <v>584</v>
      </c>
      <c r="G598" s="53" t="s">
        <v>636</v>
      </c>
      <c r="H598" s="53"/>
      <c r="I598" s="53"/>
      <c r="J598" s="53"/>
      <c r="K598" s="53"/>
      <c r="L598" s="16"/>
      <c r="M598" s="16"/>
      <c r="N598" s="16">
        <v>7630</v>
      </c>
      <c r="O598" s="16">
        <v>7630</v>
      </c>
    </row>
    <row r="599" spans="1:15" s="44" customFormat="1" x14ac:dyDescent="0.2">
      <c r="A599" s="53" t="s">
        <v>1971</v>
      </c>
      <c r="B599" s="53" t="s">
        <v>1972</v>
      </c>
      <c r="C599" s="53" t="s">
        <v>1973</v>
      </c>
      <c r="D599" s="53" t="b">
        <v>0</v>
      </c>
      <c r="E599" s="53" t="s">
        <v>11</v>
      </c>
      <c r="F599" s="53" t="s">
        <v>584</v>
      </c>
      <c r="G599" s="53" t="s">
        <v>636</v>
      </c>
      <c r="H599" s="53"/>
      <c r="I599" s="53"/>
      <c r="J599" s="53"/>
      <c r="K599" s="53"/>
      <c r="L599" s="16"/>
      <c r="M599" s="16"/>
      <c r="N599" s="16">
        <v>7950</v>
      </c>
      <c r="O599" s="16">
        <v>7950</v>
      </c>
    </row>
    <row r="600" spans="1:15" s="44" customFormat="1" x14ac:dyDescent="0.2">
      <c r="A600" s="53" t="s">
        <v>1974</v>
      </c>
      <c r="B600" s="53" t="s">
        <v>1975</v>
      </c>
      <c r="C600" s="53" t="s">
        <v>1976</v>
      </c>
      <c r="D600" s="53" t="b">
        <v>0</v>
      </c>
      <c r="E600" s="53" t="s">
        <v>11</v>
      </c>
      <c r="F600" s="53" t="s">
        <v>584</v>
      </c>
      <c r="G600" s="53" t="s">
        <v>636</v>
      </c>
      <c r="H600" s="53"/>
      <c r="I600" s="53"/>
      <c r="J600" s="53"/>
      <c r="K600" s="53"/>
      <c r="L600" s="16"/>
      <c r="M600" s="16"/>
      <c r="N600" s="16">
        <v>8410</v>
      </c>
      <c r="O600" s="16">
        <v>8410</v>
      </c>
    </row>
    <row r="601" spans="1:15" s="44" customFormat="1" x14ac:dyDescent="0.2">
      <c r="A601" s="53" t="s">
        <v>1977</v>
      </c>
      <c r="B601" s="53" t="s">
        <v>1978</v>
      </c>
      <c r="C601" s="53" t="s">
        <v>1979</v>
      </c>
      <c r="D601" s="53" t="b">
        <v>0</v>
      </c>
      <c r="E601" s="53" t="s">
        <v>11</v>
      </c>
      <c r="F601" s="53" t="s">
        <v>584</v>
      </c>
      <c r="G601" s="53" t="s">
        <v>636</v>
      </c>
      <c r="H601" s="53"/>
      <c r="I601" s="53"/>
      <c r="J601" s="53"/>
      <c r="K601" s="53"/>
      <c r="L601" s="16"/>
      <c r="M601" s="16"/>
      <c r="N601" s="34">
        <v>4020</v>
      </c>
      <c r="O601" s="34">
        <v>4020</v>
      </c>
    </row>
    <row r="602" spans="1:15" s="44" customFormat="1" x14ac:dyDescent="0.2">
      <c r="A602" s="53" t="s">
        <v>1980</v>
      </c>
      <c r="B602" s="53" t="s">
        <v>1981</v>
      </c>
      <c r="C602" s="53" t="s">
        <v>1982</v>
      </c>
      <c r="D602" s="53" t="b">
        <v>0</v>
      </c>
      <c r="E602" s="53" t="s">
        <v>11</v>
      </c>
      <c r="F602" s="53" t="s">
        <v>584</v>
      </c>
      <c r="G602" s="53" t="s">
        <v>636</v>
      </c>
      <c r="H602" s="53"/>
      <c r="I602" s="53"/>
      <c r="J602" s="53"/>
      <c r="K602" s="53"/>
      <c r="L602" s="16"/>
      <c r="M602" s="16"/>
      <c r="N602" s="34">
        <v>3500</v>
      </c>
      <c r="O602" s="34">
        <v>3500</v>
      </c>
    </row>
    <row r="603" spans="1:15" s="44" customFormat="1" x14ac:dyDescent="0.2"/>
    <row r="604" spans="1:15" s="44" customFormat="1" x14ac:dyDescent="0.2"/>
  </sheetData>
  <autoFilter ref="A1:M602" xr:uid="{00000000-0001-0000-0000-000000000000}"/>
  <phoneticPr fontId="2" type="noConversion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B6D2-3FD5-4F10-A4A8-B4806EF7913F}">
  <dimension ref="A1:C369"/>
  <sheetViews>
    <sheetView workbookViewId="0">
      <selection activeCell="G11" sqref="G11"/>
    </sheetView>
  </sheetViews>
  <sheetFormatPr baseColWidth="10" defaultColWidth="11.5703125" defaultRowHeight="11.25" x14ac:dyDescent="0.2"/>
  <cols>
    <col min="1" max="1" width="23" style="1" bestFit="1" customWidth="1"/>
    <col min="2" max="2" width="48.5703125" style="1" bestFit="1" customWidth="1"/>
    <col min="3" max="3" width="11.5703125" style="1"/>
    <col min="4" max="4" width="11.5703125" style="1" customWidth="1"/>
    <col min="5" max="16384" width="11.5703125" style="1"/>
  </cols>
  <sheetData>
    <row r="1" spans="1:3" ht="12" thickBot="1" x14ac:dyDescent="0.25">
      <c r="A1" s="2" t="s">
        <v>0</v>
      </c>
      <c r="B1" s="3" t="s">
        <v>1361</v>
      </c>
      <c r="C1" s="7" t="s">
        <v>1360</v>
      </c>
    </row>
    <row r="2" spans="1:3" x14ac:dyDescent="0.2">
      <c r="A2" s="4" t="s">
        <v>9</v>
      </c>
      <c r="B2" s="4" t="s">
        <v>10</v>
      </c>
      <c r="C2" s="8" t="e">
        <f>+VLOOKUP(A2,GIATSU!A:M,21,0)</f>
        <v>#N/A</v>
      </c>
    </row>
    <row r="3" spans="1:3" x14ac:dyDescent="0.2">
      <c r="A3" s="4" t="s">
        <v>15</v>
      </c>
      <c r="B3" s="4" t="s">
        <v>16</v>
      </c>
      <c r="C3" s="8" t="e">
        <f>+VLOOKUP(A3,GIATSU!A:M,21,0)</f>
        <v>#N/A</v>
      </c>
    </row>
    <row r="4" spans="1:3" x14ac:dyDescent="0.2">
      <c r="A4" s="4" t="s">
        <v>17</v>
      </c>
      <c r="B4" s="4" t="s">
        <v>18</v>
      </c>
      <c r="C4" s="8" t="e">
        <f>+VLOOKUP(A4,GIATSU!A:M,21,0)</f>
        <v>#N/A</v>
      </c>
    </row>
    <row r="5" spans="1:3" x14ac:dyDescent="0.2">
      <c r="A5" s="4" t="s">
        <v>1355</v>
      </c>
      <c r="B5" s="4" t="s">
        <v>1356</v>
      </c>
      <c r="C5" s="8" t="e">
        <f>+VLOOKUP(A5,GIATSU!A:M,21,0)</f>
        <v>#N/A</v>
      </c>
    </row>
    <row r="6" spans="1:3" x14ac:dyDescent="0.2">
      <c r="A6" s="4" t="s">
        <v>19</v>
      </c>
      <c r="B6" s="4" t="s">
        <v>20</v>
      </c>
      <c r="C6" s="8" t="e">
        <f>+VLOOKUP(A6,GIATSU!A:M,21,0)</f>
        <v>#N/A</v>
      </c>
    </row>
    <row r="7" spans="1:3" x14ac:dyDescent="0.2">
      <c r="A7" s="4" t="s">
        <v>21</v>
      </c>
      <c r="B7" s="4" t="s">
        <v>22</v>
      </c>
      <c r="C7" s="8" t="e">
        <f>+VLOOKUP(A7,GIATSU!A:M,21,0)</f>
        <v>#N/A</v>
      </c>
    </row>
    <row r="8" spans="1:3" x14ac:dyDescent="0.2">
      <c r="A8" s="4" t="s">
        <v>23</v>
      </c>
      <c r="B8" s="4" t="s">
        <v>24</v>
      </c>
      <c r="C8" s="8" t="e">
        <f>+VLOOKUP(A8,GIATSU!A:M,21,0)</f>
        <v>#N/A</v>
      </c>
    </row>
    <row r="9" spans="1:3" x14ac:dyDescent="0.2">
      <c r="A9" s="4" t="s">
        <v>25</v>
      </c>
      <c r="B9" s="4" t="s">
        <v>26</v>
      </c>
      <c r="C9" s="8" t="e">
        <f>+VLOOKUP(A9,GIATSU!A:M,21,0)</f>
        <v>#N/A</v>
      </c>
    </row>
    <row r="10" spans="1:3" x14ac:dyDescent="0.2">
      <c r="A10" s="4" t="s">
        <v>27</v>
      </c>
      <c r="B10" s="4" t="s">
        <v>28</v>
      </c>
      <c r="C10" s="8" t="e">
        <f>+VLOOKUP(A10,GIATSU!A:M,21,0)</f>
        <v>#REF!</v>
      </c>
    </row>
    <row r="11" spans="1:3" x14ac:dyDescent="0.2">
      <c r="A11" s="4" t="s">
        <v>92</v>
      </c>
      <c r="B11" s="4" t="s">
        <v>93</v>
      </c>
      <c r="C11" s="8" t="e">
        <f>+VLOOKUP(A11,GIATSU!A:M,21,0)</f>
        <v>#REF!</v>
      </c>
    </row>
    <row r="12" spans="1:3" x14ac:dyDescent="0.2">
      <c r="A12" s="4" t="s">
        <v>95</v>
      </c>
      <c r="B12" s="4" t="s">
        <v>96</v>
      </c>
      <c r="C12" s="8" t="e">
        <f>+VLOOKUP(A12,GIATSU!A:M,21,0)</f>
        <v>#REF!</v>
      </c>
    </row>
    <row r="13" spans="1:3" x14ac:dyDescent="0.2">
      <c r="A13" s="4" t="s">
        <v>1357</v>
      </c>
      <c r="B13" s="4" t="s">
        <v>1351</v>
      </c>
      <c r="C13" s="8" t="e">
        <f>+VLOOKUP(A13,GIATSU!A:M,21,0)</f>
        <v>#REF!</v>
      </c>
    </row>
    <row r="14" spans="1:3" x14ac:dyDescent="0.2">
      <c r="A14" s="4" t="s">
        <v>98</v>
      </c>
      <c r="B14" s="4" t="s">
        <v>99</v>
      </c>
      <c r="C14" s="8" t="e">
        <f>+VLOOKUP(A14,GIATSU!A:M,21,0)</f>
        <v>#REF!</v>
      </c>
    </row>
    <row r="15" spans="1:3" x14ac:dyDescent="0.2">
      <c r="A15" s="4" t="s">
        <v>101</v>
      </c>
      <c r="B15" s="4" t="s">
        <v>102</v>
      </c>
      <c r="C15" s="8" t="e">
        <f>+VLOOKUP(A15,GIATSU!A:M,21,0)</f>
        <v>#REF!</v>
      </c>
    </row>
    <row r="16" spans="1:3" x14ac:dyDescent="0.2">
      <c r="A16" s="4" t="s">
        <v>104</v>
      </c>
      <c r="B16" s="4" t="s">
        <v>105</v>
      </c>
      <c r="C16" s="8" t="e">
        <f>+VLOOKUP(A16,GIATSU!A:M,21,0)</f>
        <v>#REF!</v>
      </c>
    </row>
    <row r="17" spans="1:3" x14ac:dyDescent="0.2">
      <c r="A17" s="4" t="s">
        <v>107</v>
      </c>
      <c r="B17" s="4" t="s">
        <v>108</v>
      </c>
      <c r="C17" s="9" t="e">
        <f>+VLOOKUP(A17,GIATSU!A:M,21,0)</f>
        <v>#REF!</v>
      </c>
    </row>
    <row r="18" spans="1:3" x14ac:dyDescent="0.2">
      <c r="A18" s="4" t="s">
        <v>110</v>
      </c>
      <c r="B18" s="4" t="s">
        <v>111</v>
      </c>
      <c r="C18" s="8" t="e">
        <f>+VLOOKUP(A18,GIATSU!A:M,21,0)</f>
        <v>#REF!</v>
      </c>
    </row>
    <row r="19" spans="1:3" x14ac:dyDescent="0.2">
      <c r="A19" s="4" t="s">
        <v>76</v>
      </c>
      <c r="B19" s="4" t="s">
        <v>77</v>
      </c>
      <c r="C19" s="8" t="e">
        <f>+VLOOKUP(A19,GIATSU!A:M,21,0)</f>
        <v>#REF!</v>
      </c>
    </row>
    <row r="20" spans="1:3" x14ac:dyDescent="0.2">
      <c r="A20" s="4" t="s">
        <v>80</v>
      </c>
      <c r="B20" s="4" t="s">
        <v>81</v>
      </c>
      <c r="C20" s="8" t="e">
        <f>+VLOOKUP(A20,GIATSU!A:M,21,0)</f>
        <v>#REF!</v>
      </c>
    </row>
    <row r="21" spans="1:3" x14ac:dyDescent="0.2">
      <c r="A21" s="4" t="s">
        <v>83</v>
      </c>
      <c r="B21" s="4" t="s">
        <v>84</v>
      </c>
      <c r="C21" s="8" t="e">
        <f>+VLOOKUP(A21,GIATSU!A:M,21,0)</f>
        <v>#REF!</v>
      </c>
    </row>
    <row r="22" spans="1:3" x14ac:dyDescent="0.2">
      <c r="A22" s="4" t="s">
        <v>86</v>
      </c>
      <c r="B22" s="4" t="s">
        <v>87</v>
      </c>
      <c r="C22" s="8" t="e">
        <f>+VLOOKUP(A22,GIATSU!A:M,21,0)</f>
        <v>#REF!</v>
      </c>
    </row>
    <row r="23" spans="1:3" x14ac:dyDescent="0.2">
      <c r="A23" s="4" t="s">
        <v>89</v>
      </c>
      <c r="B23" s="4" t="s">
        <v>90</v>
      </c>
      <c r="C23" s="8" t="e">
        <f>+VLOOKUP(A23,GIATSU!A:M,21,0)</f>
        <v>#REF!</v>
      </c>
    </row>
    <row r="24" spans="1:3" x14ac:dyDescent="0.2">
      <c r="A24" s="4" t="s">
        <v>53</v>
      </c>
      <c r="B24" s="4" t="s">
        <v>54</v>
      </c>
      <c r="C24" s="8" t="e">
        <f>+VLOOKUP(A24,GIATSU!A:M,21,0)</f>
        <v>#REF!</v>
      </c>
    </row>
    <row r="25" spans="1:3" x14ac:dyDescent="0.2">
      <c r="A25" s="4" t="s">
        <v>57</v>
      </c>
      <c r="B25" s="4" t="s">
        <v>58</v>
      </c>
      <c r="C25" s="8" t="e">
        <f>+VLOOKUP(A25,GIATSU!A:M,21,0)</f>
        <v>#REF!</v>
      </c>
    </row>
    <row r="26" spans="1:3" x14ac:dyDescent="0.2">
      <c r="A26" s="4" t="s">
        <v>60</v>
      </c>
      <c r="B26" s="4" t="s">
        <v>61</v>
      </c>
      <c r="C26" s="8" t="e">
        <f>+VLOOKUP(A26,GIATSU!A:M,21,0)</f>
        <v>#REF!</v>
      </c>
    </row>
    <row r="27" spans="1:3" x14ac:dyDescent="0.2">
      <c r="A27" s="4" t="s">
        <v>63</v>
      </c>
      <c r="B27" s="4" t="s">
        <v>64</v>
      </c>
      <c r="C27" s="8" t="e">
        <f>+VLOOKUP(A27,GIATSU!A:M,21,0)</f>
        <v>#REF!</v>
      </c>
    </row>
    <row r="28" spans="1:3" x14ac:dyDescent="0.2">
      <c r="A28" s="4" t="s">
        <v>1358</v>
      </c>
      <c r="B28" s="4" t="s">
        <v>1352</v>
      </c>
      <c r="C28" s="8" t="e">
        <f>+VLOOKUP(A28,GIATSU!A:M,21,0)</f>
        <v>#REF!</v>
      </c>
    </row>
    <row r="29" spans="1:3" x14ac:dyDescent="0.2">
      <c r="A29" s="4" t="s">
        <v>1359</v>
      </c>
      <c r="B29" s="4" t="s">
        <v>33</v>
      </c>
      <c r="C29" s="8" t="e">
        <f>+VLOOKUP(A29,GIATSU!A:M,21,0)</f>
        <v>#REF!</v>
      </c>
    </row>
    <row r="30" spans="1:3" x14ac:dyDescent="0.2">
      <c r="A30" s="4" t="s">
        <v>37</v>
      </c>
      <c r="B30" s="4" t="s">
        <v>38</v>
      </c>
      <c r="C30" s="9" t="e">
        <f>+VLOOKUP(A30,GIATSU!A:M,21,0)</f>
        <v>#N/A</v>
      </c>
    </row>
    <row r="31" spans="1:3" x14ac:dyDescent="0.2">
      <c r="A31" s="4" t="s">
        <v>40</v>
      </c>
      <c r="B31" s="4" t="s">
        <v>41</v>
      </c>
      <c r="C31" s="9" t="e">
        <f>+VLOOKUP(A31,GIATSU!A:M,21,0)</f>
        <v>#N/A</v>
      </c>
    </row>
    <row r="32" spans="1:3" x14ac:dyDescent="0.2">
      <c r="A32" s="4" t="s">
        <v>43</v>
      </c>
      <c r="B32" s="4" t="s">
        <v>44</v>
      </c>
      <c r="C32" s="8" t="e">
        <f>+VLOOKUP(A32,GIATSU!A:M,21,0)</f>
        <v>#N/A</v>
      </c>
    </row>
    <row r="33" spans="1:3" x14ac:dyDescent="0.2">
      <c r="A33" s="4" t="s">
        <v>46</v>
      </c>
      <c r="B33" s="4" t="s">
        <v>47</v>
      </c>
      <c r="C33" s="8" t="e">
        <f>+VLOOKUP(A33,GIATSU!A:M,21,0)</f>
        <v>#REF!</v>
      </c>
    </row>
    <row r="34" spans="1:3" x14ac:dyDescent="0.2">
      <c r="A34" s="4" t="s">
        <v>50</v>
      </c>
      <c r="B34" s="4" t="s">
        <v>51</v>
      </c>
      <c r="C34" s="8" t="e">
        <f>+VLOOKUP(A34,GIATSU!A:M,21,0)</f>
        <v>#REF!</v>
      </c>
    </row>
    <row r="35" spans="1:3" x14ac:dyDescent="0.2">
      <c r="A35" s="4" t="s">
        <v>66</v>
      </c>
      <c r="B35" s="4" t="s">
        <v>67</v>
      </c>
      <c r="C35" s="8" t="e">
        <f>+VLOOKUP(A35,GIATSU!A:M,21,0)</f>
        <v>#REF!</v>
      </c>
    </row>
    <row r="36" spans="1:3" x14ac:dyDescent="0.2">
      <c r="A36" s="4" t="s">
        <v>70</v>
      </c>
      <c r="B36" s="4" t="s">
        <v>71</v>
      </c>
      <c r="C36" s="8" t="e">
        <f>+VLOOKUP(A36,GIATSU!A:M,21,0)</f>
        <v>#REF!</v>
      </c>
    </row>
    <row r="37" spans="1:3" x14ac:dyDescent="0.2">
      <c r="A37" s="4" t="s">
        <v>73</v>
      </c>
      <c r="B37" s="4" t="s">
        <v>74</v>
      </c>
      <c r="C37" s="8" t="e">
        <f>+VLOOKUP(A37,GIATSU!A:M,21,0)</f>
        <v>#REF!</v>
      </c>
    </row>
    <row r="38" spans="1:3" x14ac:dyDescent="0.2">
      <c r="A38" s="4" t="s">
        <v>522</v>
      </c>
      <c r="B38" s="4" t="s">
        <v>523</v>
      </c>
      <c r="C38" s="8" t="e">
        <f>+VLOOKUP(A38,GIATSU!A:M,21,0)</f>
        <v>#N/A</v>
      </c>
    </row>
    <row r="39" spans="1:3" x14ac:dyDescent="0.2">
      <c r="A39" s="4" t="s">
        <v>176</v>
      </c>
      <c r="B39" s="4" t="s">
        <v>177</v>
      </c>
      <c r="C39" s="8" t="e">
        <f>+VLOOKUP(A39,GIATSU!A:M,21,0)</f>
        <v>#REF!</v>
      </c>
    </row>
    <row r="40" spans="1:3" x14ac:dyDescent="0.2">
      <c r="A40" s="4" t="s">
        <v>182</v>
      </c>
      <c r="B40" s="4" t="s">
        <v>183</v>
      </c>
      <c r="C40" s="8" t="e">
        <f>+VLOOKUP(A40,GIATSU!A:M,21,0)</f>
        <v>#REF!</v>
      </c>
    </row>
    <row r="41" spans="1:3" x14ac:dyDescent="0.2">
      <c r="A41" s="4" t="s">
        <v>188</v>
      </c>
      <c r="B41" s="4" t="s">
        <v>189</v>
      </c>
      <c r="C41" s="8" t="e">
        <f>+VLOOKUP(A41,GIATSU!A:M,21,0)</f>
        <v>#REF!</v>
      </c>
    </row>
    <row r="42" spans="1:3" x14ac:dyDescent="0.2">
      <c r="A42" s="4" t="s">
        <v>194</v>
      </c>
      <c r="B42" s="4" t="s">
        <v>195</v>
      </c>
      <c r="C42" s="8" t="e">
        <f>+VLOOKUP(A42,GIATSU!A:M,21,0)</f>
        <v>#REF!</v>
      </c>
    </row>
    <row r="43" spans="1:3" x14ac:dyDescent="0.2">
      <c r="A43" s="4" t="s">
        <v>197</v>
      </c>
      <c r="B43" s="4" t="s">
        <v>198</v>
      </c>
      <c r="C43" s="8" t="e">
        <f>+VLOOKUP(A43,GIATSU!A:M,21,0)</f>
        <v>#REF!</v>
      </c>
    </row>
    <row r="44" spans="1:3" x14ac:dyDescent="0.2">
      <c r="A44" s="4" t="s">
        <v>203</v>
      </c>
      <c r="B44" s="4" t="s">
        <v>204</v>
      </c>
      <c r="C44" s="8" t="e">
        <f>+VLOOKUP(A44,GIATSU!A:M,21,0)</f>
        <v>#REF!</v>
      </c>
    </row>
    <row r="45" spans="1:3" x14ac:dyDescent="0.2">
      <c r="A45" s="4" t="s">
        <v>209</v>
      </c>
      <c r="B45" s="4" t="s">
        <v>210</v>
      </c>
      <c r="C45" s="8" t="e">
        <f>+VLOOKUP(A45,GIATSU!A:M,21,0)</f>
        <v>#REF!</v>
      </c>
    </row>
    <row r="46" spans="1:3" x14ac:dyDescent="0.2">
      <c r="A46" s="4" t="s">
        <v>218</v>
      </c>
      <c r="B46" s="4" t="s">
        <v>219</v>
      </c>
      <c r="C46" s="8" t="e">
        <f>+VLOOKUP(A46,GIATSU!A:M,21,0)</f>
        <v>#REF!</v>
      </c>
    </row>
    <row r="47" spans="1:3" x14ac:dyDescent="0.2">
      <c r="A47" s="4" t="s">
        <v>227</v>
      </c>
      <c r="B47" s="4" t="s">
        <v>228</v>
      </c>
      <c r="C47" s="8" t="e">
        <f>+VLOOKUP(A47,GIATSU!A:M,21,0)</f>
        <v>#REF!</v>
      </c>
    </row>
    <row r="48" spans="1:3" x14ac:dyDescent="0.2">
      <c r="A48" s="4" t="s">
        <v>233</v>
      </c>
      <c r="B48" s="4" t="s">
        <v>234</v>
      </c>
      <c r="C48" s="8" t="e">
        <f>+VLOOKUP(A48,GIATSU!A:M,21,0)</f>
        <v>#REF!</v>
      </c>
    </row>
    <row r="49" spans="1:3" x14ac:dyDescent="0.2">
      <c r="A49" s="4" t="s">
        <v>236</v>
      </c>
      <c r="B49" s="4" t="s">
        <v>237</v>
      </c>
      <c r="C49" s="8" t="e">
        <f>+VLOOKUP(A49,GIATSU!A:M,21,0)</f>
        <v>#REF!</v>
      </c>
    </row>
    <row r="50" spans="1:3" x14ac:dyDescent="0.2">
      <c r="A50" s="4" t="s">
        <v>113</v>
      </c>
      <c r="B50" s="4" t="s">
        <v>114</v>
      </c>
      <c r="C50" s="8" t="e">
        <f>+VLOOKUP(A50,GIATSU!A:M,21,0)</f>
        <v>#REF!</v>
      </c>
    </row>
    <row r="51" spans="1:3" x14ac:dyDescent="0.2">
      <c r="A51" s="4" t="s">
        <v>128</v>
      </c>
      <c r="B51" s="4" t="s">
        <v>129</v>
      </c>
      <c r="C51" s="8" t="e">
        <f>+VLOOKUP(A51,GIATSU!A:M,21,0)</f>
        <v>#REF!</v>
      </c>
    </row>
    <row r="52" spans="1:3" x14ac:dyDescent="0.2">
      <c r="A52" s="4" t="s">
        <v>134</v>
      </c>
      <c r="B52" s="4" t="s">
        <v>135</v>
      </c>
      <c r="C52" s="8" t="e">
        <f>+VLOOKUP(A52,GIATSU!A:M,21,0)</f>
        <v>#REF!</v>
      </c>
    </row>
    <row r="53" spans="1:3" x14ac:dyDescent="0.2">
      <c r="A53" s="4" t="s">
        <v>143</v>
      </c>
      <c r="B53" s="4" t="s">
        <v>144</v>
      </c>
      <c r="C53" s="8" t="e">
        <f>+VLOOKUP(A53,GIATSU!A:M,21,0)</f>
        <v>#REF!</v>
      </c>
    </row>
    <row r="54" spans="1:3" x14ac:dyDescent="0.2">
      <c r="A54" s="4" t="s">
        <v>152</v>
      </c>
      <c r="B54" s="4" t="s">
        <v>153</v>
      </c>
      <c r="C54" s="8" t="e">
        <f>+VLOOKUP(A54,GIATSU!A:M,21,0)</f>
        <v>#REF!</v>
      </c>
    </row>
    <row r="55" spans="1:3" x14ac:dyDescent="0.2">
      <c r="A55" s="4" t="s">
        <v>161</v>
      </c>
      <c r="B55" s="4" t="s">
        <v>162</v>
      </c>
      <c r="C55" s="8" t="e">
        <f>+VLOOKUP(A55,GIATSU!A:M,21,0)</f>
        <v>#REF!</v>
      </c>
    </row>
    <row r="56" spans="1:3" x14ac:dyDescent="0.2">
      <c r="A56" s="4" t="s">
        <v>164</v>
      </c>
      <c r="B56" s="4" t="s">
        <v>165</v>
      </c>
      <c r="C56" s="8" t="e">
        <f>+VLOOKUP(A56,GIATSU!A:M,21,0)</f>
        <v>#REF!</v>
      </c>
    </row>
    <row r="57" spans="1:3" x14ac:dyDescent="0.2">
      <c r="A57" s="4" t="s">
        <v>167</v>
      </c>
      <c r="B57" s="4" t="s">
        <v>168</v>
      </c>
      <c r="C57" s="8" t="e">
        <f>+VLOOKUP(A57,GIATSU!A:M,21,0)</f>
        <v>#REF!</v>
      </c>
    </row>
    <row r="58" spans="1:3" x14ac:dyDescent="0.2">
      <c r="A58" s="4" t="s">
        <v>170</v>
      </c>
      <c r="B58" s="4" t="s">
        <v>171</v>
      </c>
      <c r="C58" s="8" t="e">
        <f>+VLOOKUP(A58,GIATSU!A:M,21,0)</f>
        <v>#REF!</v>
      </c>
    </row>
    <row r="59" spans="1:3" x14ac:dyDescent="0.2">
      <c r="A59" s="4" t="s">
        <v>173</v>
      </c>
      <c r="B59" s="4" t="s">
        <v>174</v>
      </c>
      <c r="C59" s="8" t="e">
        <f>+VLOOKUP(A59,GIATSU!A:M,21,0)</f>
        <v>#REF!</v>
      </c>
    </row>
    <row r="60" spans="1:3" x14ac:dyDescent="0.2">
      <c r="A60" s="4" t="s">
        <v>299</v>
      </c>
      <c r="B60" s="4" t="s">
        <v>300</v>
      </c>
      <c r="C60" s="8" t="e">
        <f>+VLOOKUP(A60,GIATSU!A:M,21,0)</f>
        <v>#REF!</v>
      </c>
    </row>
    <row r="61" spans="1:3" x14ac:dyDescent="0.2">
      <c r="A61" s="4" t="s">
        <v>302</v>
      </c>
      <c r="B61" s="4" t="s">
        <v>303</v>
      </c>
      <c r="C61" s="8" t="e">
        <f>+VLOOKUP(A61,GIATSU!A:M,21,0)</f>
        <v>#REF!</v>
      </c>
    </row>
    <row r="62" spans="1:3" x14ac:dyDescent="0.2">
      <c r="A62" s="4" t="s">
        <v>305</v>
      </c>
      <c r="B62" s="4" t="s">
        <v>306</v>
      </c>
      <c r="C62" s="8" t="e">
        <f>+VLOOKUP(A62,GIATSU!A:M,21,0)</f>
        <v>#REF!</v>
      </c>
    </row>
    <row r="63" spans="1:3" x14ac:dyDescent="0.2">
      <c r="A63" s="4" t="s">
        <v>308</v>
      </c>
      <c r="B63" s="4" t="s">
        <v>309</v>
      </c>
      <c r="C63" s="8" t="e">
        <f>+VLOOKUP(A63,GIATSU!A:M,21,0)</f>
        <v>#REF!</v>
      </c>
    </row>
    <row r="64" spans="1:3" x14ac:dyDescent="0.2">
      <c r="A64" s="4" t="s">
        <v>311</v>
      </c>
      <c r="B64" s="4" t="s">
        <v>312</v>
      </c>
      <c r="C64" s="8" t="e">
        <f>+VLOOKUP(A64,GIATSU!A:M,21,0)</f>
        <v>#REF!</v>
      </c>
    </row>
    <row r="65" spans="1:3" x14ac:dyDescent="0.2">
      <c r="A65" s="4" t="s">
        <v>314</v>
      </c>
      <c r="B65" s="4" t="s">
        <v>315</v>
      </c>
      <c r="C65" s="8" t="e">
        <f>+VLOOKUP(A65,GIATSU!A:M,21,0)</f>
        <v>#REF!</v>
      </c>
    </row>
    <row r="66" spans="1:3" x14ac:dyDescent="0.2">
      <c r="A66" s="4" t="s">
        <v>320</v>
      </c>
      <c r="B66" s="4" t="s">
        <v>321</v>
      </c>
      <c r="C66" s="8" t="e">
        <f>+VLOOKUP(A66,GIATSU!A:M,21,0)</f>
        <v>#REF!</v>
      </c>
    </row>
    <row r="67" spans="1:3" x14ac:dyDescent="0.2">
      <c r="A67" s="4" t="s">
        <v>326</v>
      </c>
      <c r="B67" s="4" t="s">
        <v>327</v>
      </c>
      <c r="C67" s="8" t="e">
        <f>+VLOOKUP(A67,GIATSU!A:M,21,0)</f>
        <v>#REF!</v>
      </c>
    </row>
    <row r="68" spans="1:3" x14ac:dyDescent="0.2">
      <c r="A68" s="4" t="s">
        <v>332</v>
      </c>
      <c r="B68" s="4" t="s">
        <v>333</v>
      </c>
      <c r="C68" s="8" t="e">
        <f>+VLOOKUP(A68,GIATSU!A:M,21,0)</f>
        <v>#REF!</v>
      </c>
    </row>
    <row r="69" spans="1:3" x14ac:dyDescent="0.2">
      <c r="A69" s="4" t="s">
        <v>335</v>
      </c>
      <c r="B69" s="4" t="s">
        <v>336</v>
      </c>
      <c r="C69" s="8" t="e">
        <f>+VLOOKUP(A69,GIATSU!A:M,21,0)</f>
        <v>#REF!</v>
      </c>
    </row>
    <row r="70" spans="1:3" x14ac:dyDescent="0.2">
      <c r="A70" s="4" t="s">
        <v>338</v>
      </c>
      <c r="B70" s="4" t="s">
        <v>339</v>
      </c>
      <c r="C70" s="8" t="e">
        <f>+VLOOKUP(A70,GIATSU!A:M,21,0)</f>
        <v>#REF!</v>
      </c>
    </row>
    <row r="71" spans="1:3" x14ac:dyDescent="0.2">
      <c r="A71" s="4" t="s">
        <v>242</v>
      </c>
      <c r="B71" s="4" t="s">
        <v>243</v>
      </c>
      <c r="C71" s="8" t="e">
        <f>+VLOOKUP(A71,GIATSU!A:M,21,0)</f>
        <v>#REF!</v>
      </c>
    </row>
    <row r="72" spans="1:3" x14ac:dyDescent="0.2">
      <c r="A72" s="4" t="s">
        <v>253</v>
      </c>
      <c r="B72" s="4" t="s">
        <v>254</v>
      </c>
      <c r="C72" s="8" t="e">
        <f>+VLOOKUP(A72,GIATSU!A:M,21,0)</f>
        <v>#REF!</v>
      </c>
    </row>
    <row r="73" spans="1:3" x14ac:dyDescent="0.2">
      <c r="A73" s="4" t="s">
        <v>262</v>
      </c>
      <c r="B73" s="4" t="s">
        <v>263</v>
      </c>
      <c r="C73" s="8" t="e">
        <f>+VLOOKUP(A73,GIATSU!A:M,21,0)</f>
        <v>#REF!</v>
      </c>
    </row>
    <row r="74" spans="1:3" x14ac:dyDescent="0.2">
      <c r="A74" s="4" t="s">
        <v>268</v>
      </c>
      <c r="B74" s="4" t="s">
        <v>269</v>
      </c>
      <c r="C74" s="8" t="e">
        <f>+VLOOKUP(A74,GIATSU!A:M,21,0)</f>
        <v>#REF!</v>
      </c>
    </row>
    <row r="75" spans="1:3" x14ac:dyDescent="0.2">
      <c r="A75" s="4" t="s">
        <v>277</v>
      </c>
      <c r="B75" s="4" t="s">
        <v>278</v>
      </c>
      <c r="C75" s="8" t="e">
        <f>+VLOOKUP(A75,GIATSU!A:M,21,0)</f>
        <v>#REF!</v>
      </c>
    </row>
    <row r="76" spans="1:3" x14ac:dyDescent="0.2">
      <c r="A76" s="4" t="s">
        <v>283</v>
      </c>
      <c r="B76" s="4" t="s">
        <v>284</v>
      </c>
      <c r="C76" s="8" t="e">
        <f>+VLOOKUP(A76,GIATSU!A:M,21,0)</f>
        <v>#REF!</v>
      </c>
    </row>
    <row r="77" spans="1:3" x14ac:dyDescent="0.2">
      <c r="A77" s="4" t="s">
        <v>286</v>
      </c>
      <c r="B77" s="4" t="s">
        <v>287</v>
      </c>
      <c r="C77" s="8" t="e">
        <f>+VLOOKUP(A77,GIATSU!A:M,21,0)</f>
        <v>#REF!</v>
      </c>
    </row>
    <row r="78" spans="1:3" x14ac:dyDescent="0.2">
      <c r="A78" s="4" t="s">
        <v>290</v>
      </c>
      <c r="B78" s="4" t="s">
        <v>291</v>
      </c>
      <c r="C78" s="8" t="e">
        <f>+VLOOKUP(A78,GIATSU!A:M,21,0)</f>
        <v>#REF!</v>
      </c>
    </row>
    <row r="79" spans="1:3" x14ac:dyDescent="0.2">
      <c r="A79" s="4" t="s">
        <v>293</v>
      </c>
      <c r="B79" s="4" t="s">
        <v>294</v>
      </c>
      <c r="C79" s="8" t="e">
        <f>+VLOOKUP(A79,GIATSU!A:M,21,0)</f>
        <v>#REF!</v>
      </c>
    </row>
    <row r="80" spans="1:3" x14ac:dyDescent="0.2">
      <c r="A80" s="4" t="s">
        <v>296</v>
      </c>
      <c r="B80" s="4" t="s">
        <v>297</v>
      </c>
      <c r="C80" s="8" t="e">
        <f>+VLOOKUP(A80,GIATSU!A:M,21,0)</f>
        <v>#REF!</v>
      </c>
    </row>
    <row r="81" spans="1:3" x14ac:dyDescent="0.2">
      <c r="A81" s="4" t="s">
        <v>358</v>
      </c>
      <c r="B81" s="4" t="s">
        <v>359</v>
      </c>
      <c r="C81" s="8" t="e">
        <f>+VLOOKUP(A81,GIATSU!A:M,21,0)</f>
        <v>#REF!</v>
      </c>
    </row>
    <row r="82" spans="1:3" x14ac:dyDescent="0.2">
      <c r="A82" s="4" t="s">
        <v>361</v>
      </c>
      <c r="B82" s="4" t="s">
        <v>362</v>
      </c>
      <c r="C82" s="8" t="e">
        <f>+VLOOKUP(A82,GIATSU!A:M,21,0)</f>
        <v>#REF!</v>
      </c>
    </row>
    <row r="83" spans="1:3" x14ac:dyDescent="0.2">
      <c r="A83" s="4" t="s">
        <v>364</v>
      </c>
      <c r="B83" s="4" t="s">
        <v>365</v>
      </c>
      <c r="C83" s="8" t="e">
        <f>+VLOOKUP(A83,GIATSU!A:M,21,0)</f>
        <v>#REF!</v>
      </c>
    </row>
    <row r="84" spans="1:3" x14ac:dyDescent="0.2">
      <c r="A84" s="4" t="s">
        <v>370</v>
      </c>
      <c r="B84" s="4" t="s">
        <v>371</v>
      </c>
      <c r="C84" s="8" t="e">
        <f>+VLOOKUP(A84,GIATSU!A:M,21,0)</f>
        <v>#REF!</v>
      </c>
    </row>
    <row r="85" spans="1:3" x14ac:dyDescent="0.2">
      <c r="A85" s="4" t="s">
        <v>376</v>
      </c>
      <c r="B85" s="4" t="s">
        <v>377</v>
      </c>
      <c r="C85" s="8" t="e">
        <f>+VLOOKUP(A85,GIATSU!A:M,21,0)</f>
        <v>#REF!</v>
      </c>
    </row>
    <row r="86" spans="1:3" x14ac:dyDescent="0.2">
      <c r="A86" s="4" t="s">
        <v>382</v>
      </c>
      <c r="B86" s="4" t="s">
        <v>383</v>
      </c>
      <c r="C86" s="8" t="e">
        <f>+VLOOKUP(A86,GIATSU!A:M,21,0)</f>
        <v>#REF!</v>
      </c>
    </row>
    <row r="87" spans="1:3" x14ac:dyDescent="0.2">
      <c r="A87" s="4" t="s">
        <v>388</v>
      </c>
      <c r="B87" s="4" t="s">
        <v>389</v>
      </c>
      <c r="C87" s="8" t="e">
        <f>+VLOOKUP(A87,GIATSU!A:M,21,0)</f>
        <v>#REF!</v>
      </c>
    </row>
    <row r="88" spans="1:3" x14ac:dyDescent="0.2">
      <c r="A88" s="4" t="s">
        <v>391</v>
      </c>
      <c r="B88" s="4" t="s">
        <v>392</v>
      </c>
      <c r="C88" s="8" t="e">
        <f>+VLOOKUP(A88,GIATSU!A:M,21,0)</f>
        <v>#REF!</v>
      </c>
    </row>
    <row r="89" spans="1:3" x14ac:dyDescent="0.2">
      <c r="A89" s="4" t="s">
        <v>394</v>
      </c>
      <c r="B89" s="4" t="s">
        <v>395</v>
      </c>
      <c r="C89" s="8" t="e">
        <f>+VLOOKUP(A89,GIATSU!A:M,21,0)</f>
        <v>#REF!</v>
      </c>
    </row>
    <row r="90" spans="1:3" x14ac:dyDescent="0.2">
      <c r="A90" s="4" t="s">
        <v>344</v>
      </c>
      <c r="B90" s="4" t="s">
        <v>345</v>
      </c>
      <c r="C90" s="8" t="e">
        <f>+VLOOKUP(A90,GIATSU!A:M,21,0)</f>
        <v>#REF!</v>
      </c>
    </row>
    <row r="91" spans="1:3" x14ac:dyDescent="0.2">
      <c r="A91" s="4" t="s">
        <v>352</v>
      </c>
      <c r="B91" s="4" t="s">
        <v>353</v>
      </c>
      <c r="C91" s="8" t="e">
        <f>+VLOOKUP(A91,GIATSU!A:M,21,0)</f>
        <v>#REF!</v>
      </c>
    </row>
    <row r="92" spans="1:3" x14ac:dyDescent="0.2">
      <c r="A92" s="4" t="s">
        <v>420</v>
      </c>
      <c r="B92" s="4" t="s">
        <v>421</v>
      </c>
      <c r="C92" s="8" t="e">
        <f>+VLOOKUP(A92,GIATSU!A:M,21,0)</f>
        <v>#REF!</v>
      </c>
    </row>
    <row r="93" spans="1:3" x14ac:dyDescent="0.2">
      <c r="A93" s="4" t="s">
        <v>428</v>
      </c>
      <c r="B93" s="4" t="s">
        <v>429</v>
      </c>
      <c r="C93" s="8" t="e">
        <f>+VLOOKUP(A93,GIATSU!A:M,21,0)</f>
        <v>#REF!</v>
      </c>
    </row>
    <row r="94" spans="1:3" x14ac:dyDescent="0.2">
      <c r="A94" s="4" t="s">
        <v>400</v>
      </c>
      <c r="B94" s="4" t="s">
        <v>401</v>
      </c>
      <c r="C94" s="8" t="e">
        <f>+VLOOKUP(A94,GIATSU!A:M,21,0)</f>
        <v>#REF!</v>
      </c>
    </row>
    <row r="95" spans="1:3" x14ac:dyDescent="0.2">
      <c r="A95" s="4" t="s">
        <v>408</v>
      </c>
      <c r="B95" s="4" t="s">
        <v>409</v>
      </c>
      <c r="C95" s="8" t="e">
        <f>+VLOOKUP(A95,GIATSU!A:M,21,0)</f>
        <v>#REF!</v>
      </c>
    </row>
    <row r="96" spans="1:3" x14ac:dyDescent="0.2">
      <c r="A96" s="4" t="s">
        <v>414</v>
      </c>
      <c r="B96" s="4" t="s">
        <v>415</v>
      </c>
      <c r="C96" s="8" t="e">
        <f>+VLOOKUP(A96,GIATSU!A:M,21,0)</f>
        <v>#REF!</v>
      </c>
    </row>
    <row r="97" spans="1:3" x14ac:dyDescent="0.2">
      <c r="A97" s="4" t="s">
        <v>431</v>
      </c>
      <c r="B97" s="4" t="s">
        <v>432</v>
      </c>
      <c r="C97" s="8" t="e">
        <f>+VLOOKUP(A97,GIATSU!A:M,21,0)</f>
        <v>#N/A</v>
      </c>
    </row>
    <row r="98" spans="1:3" x14ac:dyDescent="0.2">
      <c r="A98" s="4" t="s">
        <v>434</v>
      </c>
      <c r="B98" s="4" t="s">
        <v>435</v>
      </c>
      <c r="C98" s="8" t="e">
        <f>+VLOOKUP(A98,GIATSU!A:M,21,0)</f>
        <v>#N/A</v>
      </c>
    </row>
    <row r="99" spans="1:3" x14ac:dyDescent="0.2">
      <c r="A99" s="4" t="s">
        <v>436</v>
      </c>
      <c r="B99" s="4" t="s">
        <v>437</v>
      </c>
      <c r="C99" s="8" t="e">
        <f>+VLOOKUP(A99,GIATSU!A:M,21,0)</f>
        <v>#N/A</v>
      </c>
    </row>
    <row r="100" spans="1:3" x14ac:dyDescent="0.2">
      <c r="A100" s="4" t="s">
        <v>438</v>
      </c>
      <c r="B100" s="4" t="s">
        <v>439</v>
      </c>
      <c r="C100" s="8" t="e">
        <f>+VLOOKUP(A100,GIATSU!A:M,21,0)</f>
        <v>#N/A</v>
      </c>
    </row>
    <row r="101" spans="1:3" x14ac:dyDescent="0.2">
      <c r="A101" s="4" t="s">
        <v>440</v>
      </c>
      <c r="B101" s="4" t="s">
        <v>441</v>
      </c>
      <c r="C101" s="8" t="e">
        <f>+VLOOKUP(A101,GIATSU!A:M,21,0)</f>
        <v>#REF!</v>
      </c>
    </row>
    <row r="102" spans="1:3" x14ac:dyDescent="0.2">
      <c r="A102" s="4" t="s">
        <v>449</v>
      </c>
      <c r="B102" s="4" t="s">
        <v>450</v>
      </c>
      <c r="C102" s="8" t="e">
        <f>+VLOOKUP(A102,GIATSU!A:M,21,0)</f>
        <v>#REF!</v>
      </c>
    </row>
    <row r="103" spans="1:3" x14ac:dyDescent="0.2">
      <c r="A103" s="4" t="s">
        <v>455</v>
      </c>
      <c r="B103" s="4" t="s">
        <v>456</v>
      </c>
      <c r="C103" s="8" t="e">
        <f>+VLOOKUP(A103,GIATSU!A:M,21,0)</f>
        <v>#REF!</v>
      </c>
    </row>
    <row r="104" spans="1:3" x14ac:dyDescent="0.2">
      <c r="A104" s="4" t="s">
        <v>464</v>
      </c>
      <c r="B104" s="4" t="s">
        <v>465</v>
      </c>
      <c r="C104" s="8" t="e">
        <f>+VLOOKUP(A104,GIATSU!A:M,21,0)</f>
        <v>#REF!</v>
      </c>
    </row>
    <row r="105" spans="1:3" x14ac:dyDescent="0.2">
      <c r="A105" s="4" t="s">
        <v>473</v>
      </c>
      <c r="B105" s="4" t="s">
        <v>474</v>
      </c>
      <c r="C105" s="8" t="e">
        <f>+VLOOKUP(A105,GIATSU!A:M,21,0)</f>
        <v>#REF!</v>
      </c>
    </row>
    <row r="106" spans="1:3" x14ac:dyDescent="0.2">
      <c r="A106" s="4" t="s">
        <v>482</v>
      </c>
      <c r="B106" s="4" t="s">
        <v>483</v>
      </c>
      <c r="C106" s="8" t="e">
        <f>+VLOOKUP(A106,GIATSU!A:M,21,0)</f>
        <v>#N/A</v>
      </c>
    </row>
    <row r="107" spans="1:3" x14ac:dyDescent="0.2">
      <c r="A107" s="4" t="s">
        <v>490</v>
      </c>
      <c r="B107" s="4" t="s">
        <v>491</v>
      </c>
      <c r="C107" s="8" t="e">
        <f>+VLOOKUP(A107,GIATSU!A:M,21,0)</f>
        <v>#N/A</v>
      </c>
    </row>
    <row r="108" spans="1:3" x14ac:dyDescent="0.2">
      <c r="A108" s="4" t="s">
        <v>498</v>
      </c>
      <c r="B108" s="4" t="s">
        <v>499</v>
      </c>
      <c r="C108" s="8" t="e">
        <f>+VLOOKUP(A108,GIATSU!A:M,21,0)</f>
        <v>#N/A</v>
      </c>
    </row>
    <row r="109" spans="1:3" x14ac:dyDescent="0.2">
      <c r="A109" s="4" t="s">
        <v>506</v>
      </c>
      <c r="B109" s="4" t="s">
        <v>507</v>
      </c>
      <c r="C109" s="8" t="e">
        <f>+VLOOKUP(A109,GIATSU!A:M,21,0)</f>
        <v>#N/A</v>
      </c>
    </row>
    <row r="110" spans="1:3" x14ac:dyDescent="0.2">
      <c r="A110" s="4" t="s">
        <v>514</v>
      </c>
      <c r="B110" s="4" t="s">
        <v>515</v>
      </c>
      <c r="C110" s="8" t="e">
        <f>+VLOOKUP(A110,GIATSU!A:M,21,0)</f>
        <v>#N/A</v>
      </c>
    </row>
    <row r="111" spans="1:3" x14ac:dyDescent="0.2">
      <c r="A111" s="4" t="s">
        <v>524</v>
      </c>
      <c r="B111" s="4" t="s">
        <v>525</v>
      </c>
      <c r="C111" s="8" t="e">
        <f>+VLOOKUP(A111,GIATSU!A:M,21,0)</f>
        <v>#N/A</v>
      </c>
    </row>
    <row r="112" spans="1:3" x14ac:dyDescent="0.2">
      <c r="A112" s="4" t="s">
        <v>595</v>
      </c>
      <c r="B112" s="4" t="s">
        <v>596</v>
      </c>
      <c r="C112" s="8" t="e">
        <f>+VLOOKUP(A112,GIATSU!A:M,21,0)</f>
        <v>#REF!</v>
      </c>
    </row>
    <row r="113" spans="1:3" x14ac:dyDescent="0.2">
      <c r="A113" s="4" t="s">
        <v>598</v>
      </c>
      <c r="B113" s="4" t="s">
        <v>599</v>
      </c>
      <c r="C113" s="8" t="e">
        <f>+VLOOKUP(A113,GIATSU!A:M,21,0)</f>
        <v>#REF!</v>
      </c>
    </row>
    <row r="114" spans="1:3" x14ac:dyDescent="0.2">
      <c r="A114" s="4" t="s">
        <v>601</v>
      </c>
      <c r="B114" s="4" t="s">
        <v>602</v>
      </c>
      <c r="C114" s="8" t="e">
        <f>+VLOOKUP(A114,GIATSU!A:M,21,0)</f>
        <v>#REF!</v>
      </c>
    </row>
    <row r="115" spans="1:3" x14ac:dyDescent="0.2">
      <c r="A115" s="4" t="s">
        <v>607</v>
      </c>
      <c r="B115" s="4" t="s">
        <v>608</v>
      </c>
      <c r="C115" s="8" t="e">
        <f>+VLOOKUP(A115,GIATSU!A:M,21,0)</f>
        <v>#REF!</v>
      </c>
    </row>
    <row r="116" spans="1:3" x14ac:dyDescent="0.2">
      <c r="A116" s="4" t="s">
        <v>609</v>
      </c>
      <c r="B116" s="4" t="s">
        <v>610</v>
      </c>
      <c r="C116" s="8" t="e">
        <f>+VLOOKUP(A116,GIATSU!A:M,21,0)</f>
        <v>#REF!</v>
      </c>
    </row>
    <row r="117" spans="1:3" x14ac:dyDescent="0.2">
      <c r="A117" s="4" t="s">
        <v>604</v>
      </c>
      <c r="B117" s="4" t="s">
        <v>605</v>
      </c>
      <c r="C117" s="8" t="e">
        <f>+VLOOKUP(A117,GIATSU!A:M,21,0)</f>
        <v>#REF!</v>
      </c>
    </row>
    <row r="118" spans="1:3" x14ac:dyDescent="0.2">
      <c r="A118" s="4" t="s">
        <v>581</v>
      </c>
      <c r="B118" s="4" t="s">
        <v>582</v>
      </c>
      <c r="C118" s="8" t="e">
        <f>+VLOOKUP(A118,GIATSU!A:M,21,0)</f>
        <v>#REF!</v>
      </c>
    </row>
    <row r="119" spans="1:3" x14ac:dyDescent="0.2">
      <c r="A119" s="4" t="s">
        <v>586</v>
      </c>
      <c r="B119" s="4" t="s">
        <v>587</v>
      </c>
      <c r="C119" s="8" t="e">
        <f>+VLOOKUP(A119,GIATSU!A:M,21,0)</f>
        <v>#REF!</v>
      </c>
    </row>
    <row r="120" spans="1:3" x14ac:dyDescent="0.2">
      <c r="A120" s="4" t="s">
        <v>589</v>
      </c>
      <c r="B120" s="4" t="s">
        <v>590</v>
      </c>
      <c r="C120" s="8" t="e">
        <f>+VLOOKUP(A120,GIATSU!A:M,21,0)</f>
        <v>#REF!</v>
      </c>
    </row>
    <row r="121" spans="1:3" x14ac:dyDescent="0.2">
      <c r="A121" s="4" t="s">
        <v>592</v>
      </c>
      <c r="B121" s="4" t="s">
        <v>593</v>
      </c>
      <c r="C121" s="8" t="e">
        <f>+VLOOKUP(A121,GIATSU!A:M,21,0)</f>
        <v>#REF!</v>
      </c>
    </row>
    <row r="122" spans="1:3" x14ac:dyDescent="0.2">
      <c r="A122" s="4" t="s">
        <v>682</v>
      </c>
      <c r="B122" s="4" t="s">
        <v>683</v>
      </c>
      <c r="C122" s="8" t="e">
        <f>+VLOOKUP(A122,GIATSU!A:M,21,0)</f>
        <v>#N/A</v>
      </c>
    </row>
    <row r="123" spans="1:3" x14ac:dyDescent="0.2">
      <c r="A123" s="4" t="s">
        <v>684</v>
      </c>
      <c r="B123" s="4" t="s">
        <v>685</v>
      </c>
      <c r="C123" s="8" t="e">
        <f>+VLOOKUP(A123,GIATSU!A:M,21,0)</f>
        <v>#REF!</v>
      </c>
    </row>
    <row r="124" spans="1:3" x14ac:dyDescent="0.2">
      <c r="A124" s="4" t="s">
        <v>687</v>
      </c>
      <c r="B124" s="4" t="s">
        <v>688</v>
      </c>
      <c r="C124" s="8" t="e">
        <f>+VLOOKUP(A124,GIATSU!A:M,21,0)</f>
        <v>#REF!</v>
      </c>
    </row>
    <row r="125" spans="1:3" x14ac:dyDescent="0.2">
      <c r="A125" s="4" t="s">
        <v>670</v>
      </c>
      <c r="B125" s="4" t="s">
        <v>671</v>
      </c>
      <c r="C125" s="8" t="e">
        <f>+VLOOKUP(A125,GIATSU!A:M,21,0)</f>
        <v>#REF!</v>
      </c>
    </row>
    <row r="126" spans="1:3" x14ac:dyDescent="0.2">
      <c r="A126" s="4" t="s">
        <v>673</v>
      </c>
      <c r="B126" s="4" t="s">
        <v>674</v>
      </c>
      <c r="C126" s="8" t="e">
        <f>+VLOOKUP(A126,GIATSU!A:M,21,0)</f>
        <v>#REF!</v>
      </c>
    </row>
    <row r="127" spans="1:3" x14ac:dyDescent="0.2">
      <c r="A127" s="4" t="s">
        <v>676</v>
      </c>
      <c r="B127" s="4" t="s">
        <v>677</v>
      </c>
      <c r="C127" s="8" t="e">
        <f>+VLOOKUP(A127,GIATSU!A:M,21,0)</f>
        <v>#REF!</v>
      </c>
    </row>
    <row r="128" spans="1:3" x14ac:dyDescent="0.2">
      <c r="A128" s="4" t="s">
        <v>679</v>
      </c>
      <c r="B128" s="4" t="s">
        <v>680</v>
      </c>
      <c r="C128" s="8" t="e">
        <f>+VLOOKUP(A128,GIATSU!A:M,21,0)</f>
        <v>#REF!</v>
      </c>
    </row>
    <row r="129" spans="1:3" x14ac:dyDescent="0.2">
      <c r="A129" s="4" t="s">
        <v>707</v>
      </c>
      <c r="B129" s="4" t="s">
        <v>708</v>
      </c>
      <c r="C129" s="8" t="e">
        <f>+VLOOKUP(A129,GIATSU!A:M,21,0)</f>
        <v>#REF!</v>
      </c>
    </row>
    <row r="130" spans="1:3" x14ac:dyDescent="0.2">
      <c r="A130" s="4" t="s">
        <v>710</v>
      </c>
      <c r="B130" s="4" t="s">
        <v>711</v>
      </c>
      <c r="C130" s="8" t="e">
        <f>+VLOOKUP(A130,GIATSU!A:M,21,0)</f>
        <v>#REF!</v>
      </c>
    </row>
    <row r="131" spans="1:3" x14ac:dyDescent="0.2">
      <c r="A131" s="4" t="s">
        <v>713</v>
      </c>
      <c r="B131" s="4" t="s">
        <v>714</v>
      </c>
      <c r="C131" s="8" t="e">
        <f>+VLOOKUP(A131,GIATSU!A:M,21,0)</f>
        <v>#REF!</v>
      </c>
    </row>
    <row r="132" spans="1:3" x14ac:dyDescent="0.2">
      <c r="A132" s="4" t="s">
        <v>690</v>
      </c>
      <c r="B132" s="4" t="s">
        <v>691</v>
      </c>
      <c r="C132" s="8" t="e">
        <f>+VLOOKUP(A132,GIATSU!A:M,21,0)</f>
        <v>#N/A</v>
      </c>
    </row>
    <row r="133" spans="1:3" x14ac:dyDescent="0.2">
      <c r="A133" s="4" t="s">
        <v>692</v>
      </c>
      <c r="B133" s="4" t="s">
        <v>693</v>
      </c>
      <c r="C133" s="8" t="e">
        <f>+VLOOKUP(A133,GIATSU!A:M,21,0)</f>
        <v>#REF!</v>
      </c>
    </row>
    <row r="134" spans="1:3" x14ac:dyDescent="0.2">
      <c r="A134" s="4" t="s">
        <v>695</v>
      </c>
      <c r="B134" s="4" t="s">
        <v>696</v>
      </c>
      <c r="C134" s="8" t="e">
        <f>+VLOOKUP(A134,GIATSU!A:M,21,0)</f>
        <v>#REF!</v>
      </c>
    </row>
    <row r="135" spans="1:3" x14ac:dyDescent="0.2">
      <c r="A135" s="4" t="s">
        <v>698</v>
      </c>
      <c r="B135" s="4" t="s">
        <v>699</v>
      </c>
      <c r="C135" s="8" t="e">
        <f>+VLOOKUP(A135,GIATSU!A:M,21,0)</f>
        <v>#N/A</v>
      </c>
    </row>
    <row r="136" spans="1:3" x14ac:dyDescent="0.2">
      <c r="A136" s="4" t="s">
        <v>700</v>
      </c>
      <c r="B136" s="4" t="s">
        <v>701</v>
      </c>
      <c r="C136" s="8" t="e">
        <f>+VLOOKUP(A136,GIATSU!A:M,21,0)</f>
        <v>#N/A</v>
      </c>
    </row>
    <row r="137" spans="1:3" x14ac:dyDescent="0.2">
      <c r="A137" s="4" t="s">
        <v>702</v>
      </c>
      <c r="B137" s="4" t="s">
        <v>703</v>
      </c>
      <c r="C137" s="8" t="e">
        <f>+VLOOKUP(A137,GIATSU!A:M,21,0)</f>
        <v>#REF!</v>
      </c>
    </row>
    <row r="138" spans="1:3" x14ac:dyDescent="0.2">
      <c r="A138" s="4" t="s">
        <v>705</v>
      </c>
      <c r="B138" s="4" t="s">
        <v>706</v>
      </c>
      <c r="C138" s="8" t="e">
        <f>+VLOOKUP(A138,GIATSU!A:M,21,0)</f>
        <v>#N/A</v>
      </c>
    </row>
    <row r="139" spans="1:3" x14ac:dyDescent="0.2">
      <c r="A139" s="4" t="s">
        <v>642</v>
      </c>
      <c r="B139" s="4" t="s">
        <v>643</v>
      </c>
      <c r="C139" s="8" t="e">
        <f>+VLOOKUP(A139,GIATSU!A:M,21,0)</f>
        <v>#REF!</v>
      </c>
    </row>
    <row r="140" spans="1:3" x14ac:dyDescent="0.2">
      <c r="A140" s="4" t="s">
        <v>646</v>
      </c>
      <c r="B140" s="4" t="s">
        <v>647</v>
      </c>
      <c r="C140" s="8" t="e">
        <f>+VLOOKUP(A140,GIATSU!A:M,21,0)</f>
        <v>#REF!</v>
      </c>
    </row>
    <row r="141" spans="1:3" x14ac:dyDescent="0.2">
      <c r="A141" s="4" t="s">
        <v>649</v>
      </c>
      <c r="B141" s="4" t="s">
        <v>650</v>
      </c>
      <c r="C141" s="8" t="e">
        <f>+VLOOKUP(A141,GIATSU!A:M,21,0)</f>
        <v>#REF!</v>
      </c>
    </row>
    <row r="142" spans="1:3" x14ac:dyDescent="0.2">
      <c r="A142" s="4" t="s">
        <v>652</v>
      </c>
      <c r="B142" s="4" t="s">
        <v>653</v>
      </c>
      <c r="C142" s="8" t="e">
        <f>+VLOOKUP(A142,GIATSU!A:M,21,0)</f>
        <v>#REF!</v>
      </c>
    </row>
    <row r="143" spans="1:3" x14ac:dyDescent="0.2">
      <c r="A143" s="4" t="s">
        <v>780</v>
      </c>
      <c r="B143" s="4" t="s">
        <v>781</v>
      </c>
      <c r="C143" s="8" t="e">
        <f>+VLOOKUP(A143,GIATSU!A:M,21,0)</f>
        <v>#N/A</v>
      </c>
    </row>
    <row r="144" spans="1:3" x14ac:dyDescent="0.2">
      <c r="A144" s="4" t="s">
        <v>782</v>
      </c>
      <c r="B144" s="4" t="s">
        <v>783</v>
      </c>
      <c r="C144" s="8" t="e">
        <f>+VLOOKUP(A144,GIATSU!A:M,21,0)</f>
        <v>#N/A</v>
      </c>
    </row>
    <row r="145" spans="1:3" x14ac:dyDescent="0.2">
      <c r="A145" s="4" t="s">
        <v>784</v>
      </c>
      <c r="B145" s="4" t="s">
        <v>785</v>
      </c>
      <c r="C145" s="8" t="e">
        <f>+VLOOKUP(A145,GIATSU!A:M,21,0)</f>
        <v>#N/A</v>
      </c>
    </row>
    <row r="146" spans="1:3" x14ac:dyDescent="0.2">
      <c r="A146" s="4" t="s">
        <v>716</v>
      </c>
      <c r="B146" s="4" t="s">
        <v>717</v>
      </c>
      <c r="C146" s="8" t="e">
        <f>+VLOOKUP(A146,GIATSU!A:M,21,0)</f>
        <v>#REF!</v>
      </c>
    </row>
    <row r="147" spans="1:3" x14ac:dyDescent="0.2">
      <c r="A147" s="4" t="s">
        <v>726</v>
      </c>
      <c r="B147" s="4" t="s">
        <v>727</v>
      </c>
      <c r="C147" s="8" t="e">
        <f>+VLOOKUP(A147,GIATSU!A:M,21,0)</f>
        <v>#REF!</v>
      </c>
    </row>
    <row r="148" spans="1:3" x14ac:dyDescent="0.2">
      <c r="A148" s="4" t="s">
        <v>735</v>
      </c>
      <c r="B148" s="4" t="s">
        <v>736</v>
      </c>
      <c r="C148" s="8" t="e">
        <f>+VLOOKUP(A148,GIATSU!A:M,21,0)</f>
        <v>#REF!</v>
      </c>
    </row>
    <row r="149" spans="1:3" x14ac:dyDescent="0.2">
      <c r="A149" s="4" t="s">
        <v>744</v>
      </c>
      <c r="B149" s="4" t="s">
        <v>745</v>
      </c>
      <c r="C149" s="8" t="e">
        <f>+VLOOKUP(A149,GIATSU!A:M,21,0)</f>
        <v>#REF!</v>
      </c>
    </row>
    <row r="150" spans="1:3" x14ac:dyDescent="0.2">
      <c r="A150" s="4" t="s">
        <v>753</v>
      </c>
      <c r="B150" s="4" t="s">
        <v>754</v>
      </c>
      <c r="C150" s="8" t="e">
        <f>+VLOOKUP(A150,GIATSU!A:M,21,0)</f>
        <v>#REF!</v>
      </c>
    </row>
    <row r="151" spans="1:3" x14ac:dyDescent="0.2">
      <c r="A151" s="4" t="s">
        <v>762</v>
      </c>
      <c r="B151" s="4" t="s">
        <v>763</v>
      </c>
      <c r="C151" s="8" t="e">
        <f>+VLOOKUP(A151,GIATSU!A:M,21,0)</f>
        <v>#REF!</v>
      </c>
    </row>
    <row r="152" spans="1:3" x14ac:dyDescent="0.2">
      <c r="A152" s="4" t="s">
        <v>771</v>
      </c>
      <c r="B152" s="4" t="s">
        <v>772</v>
      </c>
      <c r="C152" s="8" t="e">
        <f>+VLOOKUP(A152,GIATSU!A:M,21,0)</f>
        <v>#REF!</v>
      </c>
    </row>
    <row r="153" spans="1:3" x14ac:dyDescent="0.2">
      <c r="A153" s="4" t="s">
        <v>655</v>
      </c>
      <c r="B153" s="4" t="s">
        <v>656</v>
      </c>
      <c r="C153" s="8" t="e">
        <f>+VLOOKUP(A153,GIATSU!A:M,21,0)</f>
        <v>#N/A</v>
      </c>
    </row>
    <row r="154" spans="1:3" x14ac:dyDescent="0.2">
      <c r="A154" s="4" t="s">
        <v>660</v>
      </c>
      <c r="B154" s="4" t="s">
        <v>661</v>
      </c>
      <c r="C154" s="8" t="e">
        <f>+VLOOKUP(A154,GIATSU!A:M,21,0)</f>
        <v>#REF!</v>
      </c>
    </row>
    <row r="155" spans="1:3" x14ac:dyDescent="0.2">
      <c r="A155" s="4" t="s">
        <v>666</v>
      </c>
      <c r="B155" s="4" t="s">
        <v>667</v>
      </c>
      <c r="C155" s="8" t="e">
        <f>+VLOOKUP(A155,GIATSU!A:M,21,0)</f>
        <v>#N/A</v>
      </c>
    </row>
    <row r="156" spans="1:3" x14ac:dyDescent="0.2">
      <c r="A156" s="4" t="s">
        <v>668</v>
      </c>
      <c r="B156" s="4" t="s">
        <v>669</v>
      </c>
      <c r="C156" s="8" t="e">
        <f>+VLOOKUP(A156,GIATSU!A:M,21,0)</f>
        <v>#N/A</v>
      </c>
    </row>
    <row r="157" spans="1:3" x14ac:dyDescent="0.2">
      <c r="A157" s="4" t="s">
        <v>634</v>
      </c>
      <c r="B157" s="4" t="s">
        <v>635</v>
      </c>
      <c r="C157" s="8" t="e">
        <f>+VLOOKUP(A157,GIATSU!A:M,21,0)</f>
        <v>#N/A</v>
      </c>
    </row>
    <row r="158" spans="1:3" x14ac:dyDescent="0.2">
      <c r="A158" s="4" t="s">
        <v>638</v>
      </c>
      <c r="B158" s="4" t="s">
        <v>639</v>
      </c>
      <c r="C158" s="8" t="e">
        <f>+VLOOKUP(A158,GIATSU!A:M,21,0)</f>
        <v>#N/A</v>
      </c>
    </row>
    <row r="159" spans="1:3" x14ac:dyDescent="0.2">
      <c r="A159" s="4" t="s">
        <v>640</v>
      </c>
      <c r="B159" s="4" t="s">
        <v>641</v>
      </c>
      <c r="C159" s="8" t="e">
        <f>+VLOOKUP(A159,GIATSU!A:M,21,0)</f>
        <v>#N/A</v>
      </c>
    </row>
    <row r="160" spans="1:3" x14ac:dyDescent="0.2">
      <c r="A160" s="4" t="s">
        <v>786</v>
      </c>
      <c r="B160" s="4" t="s">
        <v>787</v>
      </c>
      <c r="C160" s="8" t="e">
        <f>+VLOOKUP(A160,GIATSU!A:M,21,0)</f>
        <v>#REF!</v>
      </c>
    </row>
    <row r="161" spans="1:3" x14ac:dyDescent="0.2">
      <c r="A161" s="4" t="s">
        <v>791</v>
      </c>
      <c r="B161" s="4" t="s">
        <v>792</v>
      </c>
      <c r="C161" s="8" t="e">
        <f>+VLOOKUP(A161,GIATSU!A:M,21,0)</f>
        <v>#REF!</v>
      </c>
    </row>
    <row r="162" spans="1:3" x14ac:dyDescent="0.2">
      <c r="A162" s="4" t="s">
        <v>794</v>
      </c>
      <c r="B162" s="4" t="s">
        <v>795</v>
      </c>
      <c r="C162" s="8" t="e">
        <f>+VLOOKUP(A162,GIATSU!A:M,21,0)</f>
        <v>#REF!</v>
      </c>
    </row>
    <row r="163" spans="1:3" x14ac:dyDescent="0.2">
      <c r="A163" s="4" t="s">
        <v>796</v>
      </c>
      <c r="B163" s="4" t="s">
        <v>797</v>
      </c>
      <c r="C163" s="8" t="e">
        <f>+VLOOKUP(A163,GIATSU!A:M,21,0)</f>
        <v>#REF!</v>
      </c>
    </row>
    <row r="164" spans="1:3" x14ac:dyDescent="0.2">
      <c r="A164" s="4" t="s">
        <v>1251</v>
      </c>
      <c r="B164" s="4" t="s">
        <v>1252</v>
      </c>
      <c r="C164" s="8" t="e">
        <f>+VLOOKUP(A164,GIATSU!A:M,21,0)</f>
        <v>#REF!</v>
      </c>
    </row>
    <row r="165" spans="1:3" x14ac:dyDescent="0.2">
      <c r="A165" s="4" t="s">
        <v>1255</v>
      </c>
      <c r="B165" s="4" t="s">
        <v>1256</v>
      </c>
      <c r="C165" s="8" t="e">
        <f>+VLOOKUP(A165,GIATSU!A:M,21,0)</f>
        <v>#REF!</v>
      </c>
    </row>
    <row r="166" spans="1:3" x14ac:dyDescent="0.2">
      <c r="A166" s="4" t="s">
        <v>1258</v>
      </c>
      <c r="B166" s="4" t="s">
        <v>1259</v>
      </c>
      <c r="C166" s="8" t="e">
        <f>+VLOOKUP(A166,GIATSU!A:M,21,0)</f>
        <v>#REF!</v>
      </c>
    </row>
    <row r="167" spans="1:3" x14ac:dyDescent="0.2">
      <c r="A167" s="4" t="s">
        <v>1261</v>
      </c>
      <c r="B167" s="4" t="s">
        <v>1262</v>
      </c>
      <c r="C167" s="8" t="e">
        <f>+VLOOKUP(A167,GIATSU!A:M,21,0)</f>
        <v>#REF!</v>
      </c>
    </row>
    <row r="168" spans="1:3" x14ac:dyDescent="0.2">
      <c r="A168" s="4" t="s">
        <v>1264</v>
      </c>
      <c r="B168" s="4" t="s">
        <v>1265</v>
      </c>
      <c r="C168" s="8" t="e">
        <f>+VLOOKUP(A168,GIATSU!A:M,21,0)</f>
        <v>#REF!</v>
      </c>
    </row>
    <row r="169" spans="1:3" x14ac:dyDescent="0.2">
      <c r="A169" s="4" t="s">
        <v>1163</v>
      </c>
      <c r="B169" s="4" t="s">
        <v>1164</v>
      </c>
      <c r="C169" s="8" t="e">
        <f>+VLOOKUP(A169,GIATSU!A:M,21,0)</f>
        <v>#REF!</v>
      </c>
    </row>
    <row r="170" spans="1:3" x14ac:dyDescent="0.2">
      <c r="A170" s="4" t="s">
        <v>1173</v>
      </c>
      <c r="B170" s="4" t="s">
        <v>1174</v>
      </c>
      <c r="C170" s="8" t="e">
        <f>+VLOOKUP(A170,GIATSU!A:M,21,0)</f>
        <v>#REF!</v>
      </c>
    </row>
    <row r="171" spans="1:3" x14ac:dyDescent="0.2">
      <c r="A171" s="4" t="s">
        <v>1179</v>
      </c>
      <c r="B171" s="4" t="s">
        <v>1180</v>
      </c>
      <c r="C171" s="8" t="e">
        <f>+VLOOKUP(A171,GIATSU!A:M,21,0)</f>
        <v>#REF!</v>
      </c>
    </row>
    <row r="172" spans="1:3" x14ac:dyDescent="0.2">
      <c r="A172" s="4" t="s">
        <v>1185</v>
      </c>
      <c r="B172" s="4" t="s">
        <v>1186</v>
      </c>
      <c r="C172" s="8" t="e">
        <f>+VLOOKUP(A172,GIATSU!A:M,21,0)</f>
        <v>#N/A</v>
      </c>
    </row>
    <row r="173" spans="1:3" x14ac:dyDescent="0.2">
      <c r="A173" s="4" t="s">
        <v>1187</v>
      </c>
      <c r="B173" s="4" t="s">
        <v>1188</v>
      </c>
      <c r="C173" s="8" t="e">
        <f>+VLOOKUP(A173,GIATSU!A:M,21,0)</f>
        <v>#REF!</v>
      </c>
    </row>
    <row r="174" spans="1:3" x14ac:dyDescent="0.2">
      <c r="A174" s="4" t="s">
        <v>1191</v>
      </c>
      <c r="B174" s="4" t="s">
        <v>1192</v>
      </c>
      <c r="C174" s="8" t="e">
        <f>+VLOOKUP(A174,GIATSU!A:M,21,0)</f>
        <v>#REF!</v>
      </c>
    </row>
    <row r="175" spans="1:3" x14ac:dyDescent="0.2">
      <c r="A175" s="4" t="s">
        <v>1194</v>
      </c>
      <c r="B175" s="4" t="s">
        <v>1195</v>
      </c>
      <c r="C175" s="8" t="e">
        <f>+VLOOKUP(A175,GIATSU!A:M,21,0)</f>
        <v>#REF!</v>
      </c>
    </row>
    <row r="176" spans="1:3" x14ac:dyDescent="0.2">
      <c r="A176" s="4" t="s">
        <v>1197</v>
      </c>
      <c r="B176" s="4" t="s">
        <v>1198</v>
      </c>
      <c r="C176" s="8" t="e">
        <f>+VLOOKUP(A176,GIATSU!A:M,21,0)</f>
        <v>#REF!</v>
      </c>
    </row>
    <row r="177" spans="1:3" x14ac:dyDescent="0.2">
      <c r="A177" s="4" t="s">
        <v>1200</v>
      </c>
      <c r="B177" s="4" t="s">
        <v>1201</v>
      </c>
      <c r="C177" s="8" t="e">
        <f>+VLOOKUP(A177,GIATSU!A:M,21,0)</f>
        <v>#REF!</v>
      </c>
    </row>
    <row r="178" spans="1:3" x14ac:dyDescent="0.2">
      <c r="A178" s="4" t="s">
        <v>1203</v>
      </c>
      <c r="B178" s="4" t="s">
        <v>1204</v>
      </c>
      <c r="C178" s="8" t="e">
        <f>+VLOOKUP(A178,GIATSU!A:M,21,0)</f>
        <v>#REF!</v>
      </c>
    </row>
    <row r="179" spans="1:3" x14ac:dyDescent="0.2">
      <c r="A179" s="4" t="s">
        <v>1206</v>
      </c>
      <c r="B179" s="4" t="s">
        <v>1207</v>
      </c>
      <c r="C179" s="8" t="e">
        <f>+VLOOKUP(A179,GIATSU!A:M,21,0)</f>
        <v>#REF!</v>
      </c>
    </row>
    <row r="180" spans="1:3" x14ac:dyDescent="0.2">
      <c r="A180" s="4" t="s">
        <v>1209</v>
      </c>
      <c r="B180" s="4" t="s">
        <v>1210</v>
      </c>
      <c r="C180" s="8" t="e">
        <f>+VLOOKUP(A180,GIATSU!A:M,21,0)</f>
        <v>#REF!</v>
      </c>
    </row>
    <row r="181" spans="1:3" x14ac:dyDescent="0.2">
      <c r="A181" s="4" t="s">
        <v>1212</v>
      </c>
      <c r="B181" s="4" t="s">
        <v>1213</v>
      </c>
      <c r="C181" s="8" t="e">
        <f>+VLOOKUP(A181,GIATSU!A:M,21,0)</f>
        <v>#REF!</v>
      </c>
    </row>
    <row r="182" spans="1:3" x14ac:dyDescent="0.2">
      <c r="A182" s="4" t="s">
        <v>1216</v>
      </c>
      <c r="B182" s="4" t="s">
        <v>1217</v>
      </c>
      <c r="C182" s="8" t="e">
        <f>+VLOOKUP(A182,GIATSU!A:M,21,0)</f>
        <v>#REF!</v>
      </c>
    </row>
    <row r="183" spans="1:3" x14ac:dyDescent="0.2">
      <c r="A183" s="4" t="s">
        <v>1219</v>
      </c>
      <c r="B183" s="4" t="s">
        <v>1220</v>
      </c>
      <c r="C183" s="8" t="e">
        <f>+VLOOKUP(A183,GIATSU!A:M,21,0)</f>
        <v>#N/A</v>
      </c>
    </row>
    <row r="184" spans="1:3" x14ac:dyDescent="0.2">
      <c r="A184" s="4" t="s">
        <v>1221</v>
      </c>
      <c r="B184" s="4" t="s">
        <v>1222</v>
      </c>
      <c r="C184" s="8" t="e">
        <f>+VLOOKUP(A184,GIATSU!A:M,21,0)</f>
        <v>#N/A</v>
      </c>
    </row>
    <row r="185" spans="1:3" x14ac:dyDescent="0.2">
      <c r="A185" s="4" t="s">
        <v>1223</v>
      </c>
      <c r="B185" s="4" t="s">
        <v>1224</v>
      </c>
      <c r="C185" s="8" t="e">
        <f>+VLOOKUP(A185,GIATSU!A:M,21,0)</f>
        <v>#REF!</v>
      </c>
    </row>
    <row r="186" spans="1:3" x14ac:dyDescent="0.2">
      <c r="A186" s="4" t="s">
        <v>1226</v>
      </c>
      <c r="B186" s="4" t="s">
        <v>1227</v>
      </c>
      <c r="C186" s="8" t="e">
        <f>+VLOOKUP(A186,GIATSU!A:M,21,0)</f>
        <v>#REF!</v>
      </c>
    </row>
    <row r="187" spans="1:3" x14ac:dyDescent="0.2">
      <c r="A187" s="4" t="s">
        <v>1229</v>
      </c>
      <c r="B187" s="4" t="s">
        <v>1230</v>
      </c>
      <c r="C187" s="8" t="e">
        <f>+VLOOKUP(A187,GIATSU!A:M,21,0)</f>
        <v>#REF!</v>
      </c>
    </row>
    <row r="188" spans="1:3" x14ac:dyDescent="0.2">
      <c r="A188" s="4" t="s">
        <v>1232</v>
      </c>
      <c r="B188" s="4" t="s">
        <v>1233</v>
      </c>
      <c r="C188" s="8" t="e">
        <f>+VLOOKUP(A188,GIATSU!A:M,21,0)</f>
        <v>#REF!</v>
      </c>
    </row>
    <row r="189" spans="1:3" x14ac:dyDescent="0.2">
      <c r="A189" s="4" t="s">
        <v>1235</v>
      </c>
      <c r="B189" s="4" t="s">
        <v>1236</v>
      </c>
      <c r="C189" s="8" t="e">
        <f>+VLOOKUP(A189,GIATSU!A:M,21,0)</f>
        <v>#REF!</v>
      </c>
    </row>
    <row r="190" spans="1:3" x14ac:dyDescent="0.2">
      <c r="A190" s="4" t="s">
        <v>1267</v>
      </c>
      <c r="B190" s="4" t="s">
        <v>1268</v>
      </c>
      <c r="C190" s="8" t="e">
        <f>+VLOOKUP(A190,GIATSU!A:M,21,0)</f>
        <v>#REF!</v>
      </c>
    </row>
    <row r="191" spans="1:3" x14ac:dyDescent="0.2">
      <c r="A191" s="4" t="s">
        <v>1271</v>
      </c>
      <c r="B191" s="4" t="s">
        <v>1272</v>
      </c>
      <c r="C191" s="8" t="e">
        <f>+VLOOKUP(A191,GIATSU!A:M,21,0)</f>
        <v>#REF!</v>
      </c>
    </row>
    <row r="192" spans="1:3" x14ac:dyDescent="0.2">
      <c r="A192" s="4" t="s">
        <v>1274</v>
      </c>
      <c r="B192" s="4" t="s">
        <v>1275</v>
      </c>
      <c r="C192" s="8" t="e">
        <f>+VLOOKUP(A192,GIATSU!A:M,21,0)</f>
        <v>#REF!</v>
      </c>
    </row>
    <row r="193" spans="1:3" x14ac:dyDescent="0.2">
      <c r="A193" s="4" t="s">
        <v>1277</v>
      </c>
      <c r="B193" s="4" t="s">
        <v>1278</v>
      </c>
      <c r="C193" s="8" t="e">
        <f>+VLOOKUP(A193,GIATSU!A:M,21,0)</f>
        <v>#REF!</v>
      </c>
    </row>
    <row r="194" spans="1:3" x14ac:dyDescent="0.2">
      <c r="A194" s="4" t="s">
        <v>1280</v>
      </c>
      <c r="B194" s="4" t="s">
        <v>1281</v>
      </c>
      <c r="C194" s="8" t="e">
        <f>+VLOOKUP(A194,GIATSU!A:M,21,0)</f>
        <v>#REF!</v>
      </c>
    </row>
    <row r="195" spans="1:3" x14ac:dyDescent="0.2">
      <c r="A195" s="4" t="s">
        <v>1283</v>
      </c>
      <c r="B195" s="4" t="s">
        <v>1284</v>
      </c>
      <c r="C195" s="8" t="e">
        <f>+VLOOKUP(A195,GIATSU!A:M,21,0)</f>
        <v>#N/A</v>
      </c>
    </row>
    <row r="196" spans="1:3" x14ac:dyDescent="0.2">
      <c r="A196" s="4" t="s">
        <v>1285</v>
      </c>
      <c r="B196" s="4" t="s">
        <v>1286</v>
      </c>
      <c r="C196" s="8" t="e">
        <f>+VLOOKUP(A196,GIATSU!A:M,21,0)</f>
        <v>#REF!</v>
      </c>
    </row>
    <row r="197" spans="1:3" x14ac:dyDescent="0.2">
      <c r="A197" s="4" t="s">
        <v>1288</v>
      </c>
      <c r="B197" s="4" t="s">
        <v>1289</v>
      </c>
      <c r="C197" s="8" t="e">
        <f>+VLOOKUP(A197,GIATSU!A:M,21,0)</f>
        <v>#REF!</v>
      </c>
    </row>
    <row r="198" spans="1:3" x14ac:dyDescent="0.2">
      <c r="A198" s="4" t="s">
        <v>1294</v>
      </c>
      <c r="B198" s="4" t="s">
        <v>1295</v>
      </c>
      <c r="C198" s="8" t="e">
        <f>+VLOOKUP(A198,GIATSU!A:M,21,0)</f>
        <v>#REF!</v>
      </c>
    </row>
    <row r="199" spans="1:3" x14ac:dyDescent="0.2">
      <c r="A199" s="4" t="s">
        <v>1298</v>
      </c>
      <c r="B199" s="4" t="s">
        <v>1299</v>
      </c>
      <c r="C199" s="8" t="e">
        <f>+VLOOKUP(A199,GIATSU!A:M,21,0)</f>
        <v>#REF!</v>
      </c>
    </row>
    <row r="200" spans="1:3" x14ac:dyDescent="0.2">
      <c r="A200" s="4" t="s">
        <v>1301</v>
      </c>
      <c r="B200" s="4" t="s">
        <v>1302</v>
      </c>
      <c r="C200" s="8" t="e">
        <f>+VLOOKUP(A200,GIATSU!A:M,21,0)</f>
        <v>#REF!</v>
      </c>
    </row>
    <row r="201" spans="1:3" x14ac:dyDescent="0.2">
      <c r="A201" s="4" t="s">
        <v>1304</v>
      </c>
      <c r="B201" s="4" t="s">
        <v>1305</v>
      </c>
      <c r="C201" s="8" t="e">
        <f>+VLOOKUP(A201,GIATSU!A:M,21,0)</f>
        <v>#REF!</v>
      </c>
    </row>
    <row r="202" spans="1:3" x14ac:dyDescent="0.2">
      <c r="A202" s="4" t="s">
        <v>1307</v>
      </c>
      <c r="B202" s="4" t="s">
        <v>1308</v>
      </c>
      <c r="C202" s="8" t="e">
        <f>+VLOOKUP(A202,GIATSU!A:M,21,0)</f>
        <v>#REF!</v>
      </c>
    </row>
    <row r="203" spans="1:3" x14ac:dyDescent="0.2">
      <c r="A203" s="4" t="s">
        <v>1310</v>
      </c>
      <c r="B203" s="4" t="s">
        <v>1311</v>
      </c>
      <c r="C203" s="8" t="e">
        <f>+VLOOKUP(A203,GIATSU!A:M,21,0)</f>
        <v>#REF!</v>
      </c>
    </row>
    <row r="204" spans="1:3" x14ac:dyDescent="0.2">
      <c r="A204" s="4" t="s">
        <v>1313</v>
      </c>
      <c r="B204" s="4" t="s">
        <v>1314</v>
      </c>
      <c r="C204" s="8" t="e">
        <f>+VLOOKUP(A204,GIATSU!A:M,21,0)</f>
        <v>#REF!</v>
      </c>
    </row>
    <row r="205" spans="1:3" x14ac:dyDescent="0.2">
      <c r="A205" s="4" t="s">
        <v>1316</v>
      </c>
      <c r="B205" s="4" t="s">
        <v>1317</v>
      </c>
      <c r="C205" s="8" t="e">
        <f>+VLOOKUP(A205,GIATSU!A:M,21,0)</f>
        <v>#REF!</v>
      </c>
    </row>
    <row r="206" spans="1:3" x14ac:dyDescent="0.2">
      <c r="A206" s="4" t="s">
        <v>1238</v>
      </c>
      <c r="B206" s="4" t="s">
        <v>1239</v>
      </c>
      <c r="C206" s="8" t="e">
        <f>+VLOOKUP(A206,GIATSU!A:M,21,0)</f>
        <v>#REF!</v>
      </c>
    </row>
    <row r="207" spans="1:3" x14ac:dyDescent="0.2">
      <c r="A207" s="4" t="s">
        <v>1242</v>
      </c>
      <c r="B207" s="4" t="s">
        <v>1243</v>
      </c>
      <c r="C207" s="8" t="e">
        <f>+VLOOKUP(A207,GIATSU!A:M,21,0)</f>
        <v>#REF!</v>
      </c>
    </row>
    <row r="208" spans="1:3" x14ac:dyDescent="0.2">
      <c r="A208" s="4" t="s">
        <v>1245</v>
      </c>
      <c r="B208" s="4" t="s">
        <v>1246</v>
      </c>
      <c r="C208" s="8" t="e">
        <f>+VLOOKUP(A208,GIATSU!A:M,21,0)</f>
        <v>#REF!</v>
      </c>
    </row>
    <row r="209" spans="1:3" x14ac:dyDescent="0.2">
      <c r="A209" s="4" t="s">
        <v>1152</v>
      </c>
      <c r="B209" s="4" t="s">
        <v>1153</v>
      </c>
      <c r="C209" s="8" t="e">
        <f>+VLOOKUP(A209,GIATSU!A:M,21,0)</f>
        <v>#REF!</v>
      </c>
    </row>
    <row r="210" spans="1:3" x14ac:dyDescent="0.2">
      <c r="A210" s="4" t="s">
        <v>1248</v>
      </c>
      <c r="B210" s="4" t="s">
        <v>1249</v>
      </c>
      <c r="C210" s="8" t="e">
        <f>+VLOOKUP(A210,GIATSU!A:M,21,0)</f>
        <v>#REF!</v>
      </c>
    </row>
    <row r="211" spans="1:3" x14ac:dyDescent="0.2">
      <c r="A211" s="4" t="s">
        <v>1291</v>
      </c>
      <c r="B211" s="4" t="s">
        <v>1292</v>
      </c>
      <c r="C211" s="8" t="e">
        <f>+VLOOKUP(A211,GIATSU!A:M,21,0)</f>
        <v>#REF!</v>
      </c>
    </row>
    <row r="212" spans="1:3" x14ac:dyDescent="0.2">
      <c r="A212" s="4" t="s">
        <v>611</v>
      </c>
      <c r="B212" s="4" t="s">
        <v>612</v>
      </c>
      <c r="C212" s="8" t="e">
        <f>+VLOOKUP(A212,GIATSU!A:M,21,0)</f>
        <v>#REF!</v>
      </c>
    </row>
    <row r="213" spans="1:3" x14ac:dyDescent="0.2">
      <c r="A213" s="4" t="s">
        <v>616</v>
      </c>
      <c r="B213" s="4" t="s">
        <v>617</v>
      </c>
      <c r="C213" s="8" t="e">
        <f>+VLOOKUP(A213,GIATSU!A:M,21,0)</f>
        <v>#REF!</v>
      </c>
    </row>
    <row r="214" spans="1:3" x14ac:dyDescent="0.2">
      <c r="A214" s="4" t="s">
        <v>619</v>
      </c>
      <c r="B214" s="4" t="s">
        <v>620</v>
      </c>
      <c r="C214" s="8" t="e">
        <f>+VLOOKUP(A214,GIATSU!A:M,21,0)</f>
        <v>#REF!</v>
      </c>
    </row>
    <row r="215" spans="1:3" x14ac:dyDescent="0.2">
      <c r="A215" s="4" t="s">
        <v>622</v>
      </c>
      <c r="B215" s="4" t="s">
        <v>623</v>
      </c>
      <c r="C215" s="8" t="e">
        <f>+VLOOKUP(A215,GIATSU!A:M,21,0)</f>
        <v>#REF!</v>
      </c>
    </row>
    <row r="216" spans="1:3" x14ac:dyDescent="0.2">
      <c r="A216" s="4" t="s">
        <v>625</v>
      </c>
      <c r="B216" s="4" t="s">
        <v>626</v>
      </c>
      <c r="C216" s="8" t="e">
        <f>+VLOOKUP(A216,GIATSU!A:M,21,0)</f>
        <v>#REF!</v>
      </c>
    </row>
    <row r="217" spans="1:3" x14ac:dyDescent="0.2">
      <c r="A217" s="4" t="s">
        <v>628</v>
      </c>
      <c r="B217" s="4" t="s">
        <v>629</v>
      </c>
      <c r="C217" s="8" t="e">
        <f>+VLOOKUP(A217,GIATSU!A:M,21,0)</f>
        <v>#N/A</v>
      </c>
    </row>
    <row r="218" spans="1:3" x14ac:dyDescent="0.2">
      <c r="A218" s="4" t="s">
        <v>630</v>
      </c>
      <c r="B218" s="4" t="s">
        <v>631</v>
      </c>
      <c r="C218" s="8" t="e">
        <f>+VLOOKUP(A218,GIATSU!A:M,21,0)</f>
        <v>#N/A</v>
      </c>
    </row>
    <row r="219" spans="1:3" x14ac:dyDescent="0.2">
      <c r="A219" s="4" t="s">
        <v>632</v>
      </c>
      <c r="B219" s="4" t="s">
        <v>633</v>
      </c>
      <c r="C219" s="8" t="e">
        <f>+VLOOKUP(A219,GIATSU!A:M,21,0)</f>
        <v>#N/A</v>
      </c>
    </row>
    <row r="220" spans="1:3" x14ac:dyDescent="0.2">
      <c r="A220" s="4" t="s">
        <v>1145</v>
      </c>
      <c r="B220" s="4" t="s">
        <v>1146</v>
      </c>
      <c r="C220" s="8" t="e">
        <f>+VLOOKUP(A220,GIATSU!A:M,21,0)</f>
        <v>#REF!</v>
      </c>
    </row>
    <row r="221" spans="1:3" x14ac:dyDescent="0.2">
      <c r="A221" s="4" t="s">
        <v>1149</v>
      </c>
      <c r="B221" s="4" t="s">
        <v>1150</v>
      </c>
      <c r="C221" s="8" t="e">
        <f>+VLOOKUP(A221,GIATSU!A:M,21,0)</f>
        <v>#REF!</v>
      </c>
    </row>
    <row r="222" spans="1:3" x14ac:dyDescent="0.2">
      <c r="A222" s="4" t="s">
        <v>1141</v>
      </c>
      <c r="B222" s="4" t="s">
        <v>1142</v>
      </c>
      <c r="C222" s="8" t="e">
        <f>+VLOOKUP(A222,GIATSU!A:M,21,0)</f>
        <v>#REF!</v>
      </c>
    </row>
    <row r="223" spans="1:3" x14ac:dyDescent="0.2">
      <c r="A223" s="4" t="s">
        <v>1119</v>
      </c>
      <c r="B223" s="4" t="s">
        <v>1120</v>
      </c>
      <c r="C223" s="8" t="e">
        <f>+VLOOKUP(A223,GIATSU!A:M,21,0)</f>
        <v>#REF!</v>
      </c>
    </row>
    <row r="224" spans="1:3" x14ac:dyDescent="0.2">
      <c r="A224" s="4" t="s">
        <v>1123</v>
      </c>
      <c r="B224" s="4" t="s">
        <v>1124</v>
      </c>
      <c r="C224" s="8" t="e">
        <f>+VLOOKUP(A224,GIATSU!A:M,21,0)</f>
        <v>#REF!</v>
      </c>
    </row>
    <row r="225" spans="1:3" x14ac:dyDescent="0.2">
      <c r="A225" s="4" t="s">
        <v>1126</v>
      </c>
      <c r="B225" s="4" t="s">
        <v>1127</v>
      </c>
      <c r="C225" s="8" t="e">
        <f>+VLOOKUP(A225,GIATSU!A:M,21,0)</f>
        <v>#REF!</v>
      </c>
    </row>
    <row r="226" spans="1:3" x14ac:dyDescent="0.2">
      <c r="A226" s="4" t="s">
        <v>1129</v>
      </c>
      <c r="B226" s="4" t="s">
        <v>1130</v>
      </c>
      <c r="C226" s="8" t="e">
        <f>+VLOOKUP(A226,GIATSU!A:M,21,0)</f>
        <v>#REF!</v>
      </c>
    </row>
    <row r="227" spans="1:3" x14ac:dyDescent="0.2">
      <c r="A227" s="4" t="s">
        <v>1111</v>
      </c>
      <c r="B227" s="4" t="s">
        <v>1112</v>
      </c>
      <c r="C227" s="8" t="e">
        <f>+VLOOKUP(A227,GIATSU!A:M,21,0)</f>
        <v>#REF!</v>
      </c>
    </row>
    <row r="228" spans="1:3" x14ac:dyDescent="0.2">
      <c r="A228" s="4" t="s">
        <v>1116</v>
      </c>
      <c r="B228" s="4" t="s">
        <v>1117</v>
      </c>
      <c r="C228" s="8" t="e">
        <f>+VLOOKUP(A228,GIATSU!A:M,21,0)</f>
        <v>#REF!</v>
      </c>
    </row>
    <row r="229" spans="1:3" x14ac:dyDescent="0.2">
      <c r="A229" s="4" t="s">
        <v>1135</v>
      </c>
      <c r="B229" s="4" t="s">
        <v>1136</v>
      </c>
      <c r="C229" s="8" t="e">
        <f>+VLOOKUP(A229,GIATSU!A:M,21,0)</f>
        <v>#REF!</v>
      </c>
    </row>
    <row r="230" spans="1:3" x14ac:dyDescent="0.2">
      <c r="A230" s="4" t="s">
        <v>1138</v>
      </c>
      <c r="B230" s="4" t="s">
        <v>1139</v>
      </c>
      <c r="C230" s="8" t="e">
        <f>+VLOOKUP(A230,GIATSU!A:M,21,0)</f>
        <v>#REF!</v>
      </c>
    </row>
    <row r="231" spans="1:3" x14ac:dyDescent="0.2">
      <c r="A231" s="4" t="s">
        <v>1132</v>
      </c>
      <c r="B231" s="4" t="s">
        <v>1133</v>
      </c>
      <c r="C231" s="8" t="e">
        <f>+VLOOKUP(A231,GIATSU!A:M,21,0)</f>
        <v>#REF!</v>
      </c>
    </row>
    <row r="232" spans="1:3" x14ac:dyDescent="0.2">
      <c r="A232" s="4" t="s">
        <v>832</v>
      </c>
      <c r="B232" s="4" t="s">
        <v>825</v>
      </c>
      <c r="C232" s="8" t="e">
        <f>+VLOOKUP(A232,GIATSU!A:M,21,0)</f>
        <v>#N/A</v>
      </c>
    </row>
    <row r="233" spans="1:3" x14ac:dyDescent="0.2">
      <c r="A233" s="4" t="s">
        <v>824</v>
      </c>
      <c r="B233" s="4" t="s">
        <v>825</v>
      </c>
      <c r="C233" s="8" t="e">
        <f>+VLOOKUP(A233,GIATSU!A:M,21,0)</f>
        <v>#N/A</v>
      </c>
    </row>
    <row r="234" spans="1:3" x14ac:dyDescent="0.2">
      <c r="A234" s="4" t="s">
        <v>847</v>
      </c>
      <c r="B234" s="4" t="s">
        <v>806</v>
      </c>
      <c r="C234" s="8" t="e">
        <f>+VLOOKUP(A234,GIATSU!A:M,21,0)</f>
        <v>#REF!</v>
      </c>
    </row>
    <row r="235" spans="1:3" x14ac:dyDescent="0.2">
      <c r="A235" s="4" t="s">
        <v>805</v>
      </c>
      <c r="B235" s="4" t="s">
        <v>806</v>
      </c>
      <c r="C235" s="8" t="e">
        <f>+VLOOKUP(A235,GIATSU!A:M,21,0)</f>
        <v>#N/A</v>
      </c>
    </row>
    <row r="236" spans="1:3" x14ac:dyDescent="0.2">
      <c r="A236" s="4" t="s">
        <v>865</v>
      </c>
      <c r="B236" s="4" t="s">
        <v>812</v>
      </c>
      <c r="C236" s="8" t="e">
        <f>+VLOOKUP(A236,GIATSU!A:M,21,0)</f>
        <v>#REF!</v>
      </c>
    </row>
    <row r="237" spans="1:3" x14ac:dyDescent="0.2">
      <c r="A237" s="4" t="s">
        <v>811</v>
      </c>
      <c r="B237" s="4" t="s">
        <v>812</v>
      </c>
      <c r="C237" s="8" t="e">
        <f>+VLOOKUP(A237,GIATSU!A:M,21,0)</f>
        <v>#REF!</v>
      </c>
    </row>
    <row r="238" spans="1:3" x14ac:dyDescent="0.2">
      <c r="A238" s="4" t="s">
        <v>897</v>
      </c>
      <c r="B238" s="4" t="s">
        <v>898</v>
      </c>
      <c r="C238" s="8" t="e">
        <f>+VLOOKUP(A238,GIATSU!A:M,21,0)</f>
        <v>#REF!</v>
      </c>
    </row>
    <row r="239" spans="1:3" x14ac:dyDescent="0.2">
      <c r="A239" s="4" t="s">
        <v>958</v>
      </c>
      <c r="B239" s="4" t="s">
        <v>898</v>
      </c>
      <c r="C239" s="8" t="e">
        <f>+VLOOKUP(A239,GIATSU!A:M,21,0)</f>
        <v>#N/A</v>
      </c>
    </row>
    <row r="240" spans="1:3" x14ac:dyDescent="0.2">
      <c r="A240" s="4" t="s">
        <v>834</v>
      </c>
      <c r="B240" s="4" t="s">
        <v>835</v>
      </c>
      <c r="C240" s="8" t="e">
        <f>+VLOOKUP(A240,GIATSU!A:M,21,0)</f>
        <v>#REF!</v>
      </c>
    </row>
    <row r="241" spans="1:3" x14ac:dyDescent="0.2">
      <c r="A241" s="4" t="s">
        <v>852</v>
      </c>
      <c r="B241" s="4" t="s">
        <v>853</v>
      </c>
      <c r="C241" s="8" t="e">
        <f>+VLOOKUP(A241,GIATSU!A:M,21,0)</f>
        <v>#REF!</v>
      </c>
    </row>
    <row r="242" spans="1:3" x14ac:dyDescent="0.2">
      <c r="A242" s="4" t="s">
        <v>870</v>
      </c>
      <c r="B242" s="4" t="s">
        <v>871</v>
      </c>
      <c r="C242" s="8" t="e">
        <f>+VLOOKUP(A242,GIATSU!A:M,21,0)</f>
        <v>#REF!</v>
      </c>
    </row>
    <row r="243" spans="1:3" x14ac:dyDescent="0.2">
      <c r="A243" s="4" t="s">
        <v>879</v>
      </c>
      <c r="B243" s="4" t="s">
        <v>820</v>
      </c>
      <c r="C243" s="8" t="e">
        <f>+VLOOKUP(A243,GIATSU!A:M,21,0)</f>
        <v>#REF!</v>
      </c>
    </row>
    <row r="244" spans="1:3" x14ac:dyDescent="0.2">
      <c r="A244" s="4" t="s">
        <v>858</v>
      </c>
      <c r="B244" s="4" t="s">
        <v>799</v>
      </c>
      <c r="C244" s="8" t="e">
        <f>+VLOOKUP(A244,GIATSU!A:M,21,0)</f>
        <v>#REF!</v>
      </c>
    </row>
    <row r="245" spans="1:3" x14ac:dyDescent="0.2">
      <c r="A245" s="4" t="s">
        <v>814</v>
      </c>
      <c r="B245" s="4" t="s">
        <v>815</v>
      </c>
      <c r="C245" s="8" t="e">
        <f>+VLOOKUP(A245,GIATSU!A:M,21,0)</f>
        <v>#REF!</v>
      </c>
    </row>
    <row r="246" spans="1:3" x14ac:dyDescent="0.2">
      <c r="A246" s="4" t="s">
        <v>876</v>
      </c>
      <c r="B246" s="4" t="s">
        <v>815</v>
      </c>
      <c r="C246" s="8" t="e">
        <f>+VLOOKUP(A246,GIATSU!A:M,21,0)</f>
        <v>#N/A</v>
      </c>
    </row>
    <row r="247" spans="1:3" x14ac:dyDescent="0.2">
      <c r="A247" s="4" t="s">
        <v>807</v>
      </c>
      <c r="B247" s="4" t="s">
        <v>808</v>
      </c>
      <c r="C247" s="9" t="e">
        <f>+VLOOKUP(A247,GIATSU!A:M,21,0)</f>
        <v>#N/A</v>
      </c>
    </row>
    <row r="248" spans="1:3" x14ac:dyDescent="0.2">
      <c r="A248" s="4" t="s">
        <v>867</v>
      </c>
      <c r="B248" s="4" t="s">
        <v>808</v>
      </c>
      <c r="C248" s="9" t="e">
        <f>+VLOOKUP(A248,GIATSU!A:M,21,0)</f>
        <v>#N/A</v>
      </c>
    </row>
    <row r="249" spans="1:3" x14ac:dyDescent="0.2">
      <c r="A249" s="4" t="s">
        <v>826</v>
      </c>
      <c r="B249" s="4" t="s">
        <v>827</v>
      </c>
      <c r="C249" s="9" t="e">
        <f>+VLOOKUP(A249,GIATSU!A:M,21,0)</f>
        <v>#REF!</v>
      </c>
    </row>
    <row r="250" spans="1:3" x14ac:dyDescent="0.2">
      <c r="A250" s="4" t="s">
        <v>844</v>
      </c>
      <c r="B250" s="4" t="s">
        <v>845</v>
      </c>
      <c r="C250" s="9" t="e">
        <f>+VLOOKUP(A250,GIATSU!A:M,21,0)</f>
        <v>#REF!</v>
      </c>
    </row>
    <row r="251" spans="1:3" x14ac:dyDescent="0.2">
      <c r="A251" s="4" t="s">
        <v>862</v>
      </c>
      <c r="B251" s="4" t="s">
        <v>863</v>
      </c>
      <c r="C251" s="9" t="e">
        <f>+VLOOKUP(A251,GIATSU!A:M,21,0)</f>
        <v>#REF!</v>
      </c>
    </row>
    <row r="252" spans="1:3" x14ac:dyDescent="0.2">
      <c r="A252" s="4" t="s">
        <v>883</v>
      </c>
      <c r="B252" s="4" t="s">
        <v>884</v>
      </c>
      <c r="C252" s="9" t="e">
        <f>+VLOOKUP(A252,GIATSU!A:M,21,0)</f>
        <v>#N/A</v>
      </c>
    </row>
    <row r="253" spans="1:3" x14ac:dyDescent="0.2">
      <c r="A253" s="4" t="s">
        <v>888</v>
      </c>
      <c r="B253" s="4" t="s">
        <v>889</v>
      </c>
      <c r="C253" s="9" t="e">
        <f>+VLOOKUP(A253,GIATSU!A:M,21,0)</f>
        <v>#REF!</v>
      </c>
    </row>
    <row r="254" spans="1:3" x14ac:dyDescent="0.2">
      <c r="A254" s="4" t="s">
        <v>891</v>
      </c>
      <c r="B254" s="4" t="s">
        <v>892</v>
      </c>
      <c r="C254" s="9" t="e">
        <f>+VLOOKUP(A254,GIATSU!A:M,21,0)</f>
        <v>#REF!</v>
      </c>
    </row>
    <row r="255" spans="1:3" x14ac:dyDescent="0.2">
      <c r="A255" s="4" t="s">
        <v>900</v>
      </c>
      <c r="B255" s="4" t="s">
        <v>901</v>
      </c>
      <c r="C255" s="9" t="e">
        <f>+VLOOKUP(A255,GIATSU!A:M,21,0)</f>
        <v>#REF!</v>
      </c>
    </row>
    <row r="256" spans="1:3" x14ac:dyDescent="0.2">
      <c r="A256" s="4" t="s">
        <v>959</v>
      </c>
      <c r="B256" s="4" t="s">
        <v>960</v>
      </c>
      <c r="C256" s="8" t="e">
        <f>+VLOOKUP(A256,GIATSU!A:M,21,0)</f>
        <v>#REF!</v>
      </c>
    </row>
    <row r="257" spans="1:3" x14ac:dyDescent="0.2">
      <c r="A257" s="4" t="s">
        <v>963</v>
      </c>
      <c r="B257" s="4" t="s">
        <v>964</v>
      </c>
      <c r="C257" s="8" t="e">
        <f>+VLOOKUP(A257,GIATSU!A:M,21,0)</f>
        <v>#REF!</v>
      </c>
    </row>
    <row r="258" spans="1:3" x14ac:dyDescent="0.2">
      <c r="A258" s="4" t="s">
        <v>982</v>
      </c>
      <c r="B258" s="4" t="s">
        <v>983</v>
      </c>
      <c r="C258" s="8" t="e">
        <f>+VLOOKUP(A258,GIATSU!A:M,21,0)</f>
        <v>#N/A</v>
      </c>
    </row>
    <row r="259" spans="1:3" x14ac:dyDescent="0.2">
      <c r="A259" s="4" t="s">
        <v>966</v>
      </c>
      <c r="B259" s="4" t="s">
        <v>967</v>
      </c>
      <c r="C259" s="8" t="e">
        <f>+VLOOKUP(A259,GIATSU!A:M,21,0)</f>
        <v>#N/A</v>
      </c>
    </row>
    <row r="260" spans="1:3" x14ac:dyDescent="0.2">
      <c r="A260" s="4" t="s">
        <v>984</v>
      </c>
      <c r="B260" s="4" t="s">
        <v>985</v>
      </c>
      <c r="C260" s="8" t="e">
        <f>+VLOOKUP(A260,GIATSU!A:M,21,0)</f>
        <v>#N/A</v>
      </c>
    </row>
    <row r="261" spans="1:3" x14ac:dyDescent="0.2">
      <c r="A261" s="4" t="s">
        <v>968</v>
      </c>
      <c r="B261" s="4" t="s">
        <v>969</v>
      </c>
      <c r="C261" s="8" t="e">
        <f>+VLOOKUP(A261,GIATSU!A:M,21,0)</f>
        <v>#REF!</v>
      </c>
    </row>
    <row r="262" spans="1:3" x14ac:dyDescent="0.2">
      <c r="A262" s="4" t="s">
        <v>972</v>
      </c>
      <c r="B262" s="4" t="s">
        <v>973</v>
      </c>
      <c r="C262" s="8" t="e">
        <f>+VLOOKUP(A262,GIATSU!A:M,21,0)</f>
        <v>#N/A</v>
      </c>
    </row>
    <row r="263" spans="1:3" x14ac:dyDescent="0.2">
      <c r="A263" s="4" t="s">
        <v>974</v>
      </c>
      <c r="B263" s="4" t="s">
        <v>975</v>
      </c>
      <c r="C263" s="8" t="e">
        <f>+VLOOKUP(A263,GIATSU!A:M,21,0)</f>
        <v>#N/A</v>
      </c>
    </row>
    <row r="264" spans="1:3" x14ac:dyDescent="0.2">
      <c r="A264" s="4" t="s">
        <v>976</v>
      </c>
      <c r="B264" s="4" t="s">
        <v>977</v>
      </c>
      <c r="C264" s="8" t="e">
        <f>+VLOOKUP(A264,GIATSU!A:M,21,0)</f>
        <v>#N/A</v>
      </c>
    </row>
    <row r="265" spans="1:3" x14ac:dyDescent="0.2">
      <c r="A265" s="4" t="s">
        <v>978</v>
      </c>
      <c r="B265" s="4" t="s">
        <v>979</v>
      </c>
      <c r="C265" s="8" t="e">
        <f>+VLOOKUP(A265,GIATSU!A:M,21,0)</f>
        <v>#N/A</v>
      </c>
    </row>
    <row r="266" spans="1:3" x14ac:dyDescent="0.2">
      <c r="A266" s="4" t="s">
        <v>980</v>
      </c>
      <c r="B266" s="4" t="s">
        <v>981</v>
      </c>
      <c r="C266" s="8" t="e">
        <f>+VLOOKUP(A266,GIATSU!A:M,21,0)</f>
        <v>#N/A</v>
      </c>
    </row>
    <row r="267" spans="1:3" x14ac:dyDescent="0.2">
      <c r="A267" s="4" t="s">
        <v>986</v>
      </c>
      <c r="B267" s="4" t="s">
        <v>987</v>
      </c>
      <c r="C267" s="8" t="e">
        <f>+VLOOKUP(A267,GIATSU!A:M,21,0)</f>
        <v>#REF!</v>
      </c>
    </row>
    <row r="268" spans="1:3" x14ac:dyDescent="0.2">
      <c r="A268" s="4" t="s">
        <v>990</v>
      </c>
      <c r="B268" s="4" t="s">
        <v>991</v>
      </c>
      <c r="C268" s="8" t="e">
        <f>+VLOOKUP(A268,GIATSU!A:M,21,0)</f>
        <v>#REF!</v>
      </c>
    </row>
    <row r="269" spans="1:3" x14ac:dyDescent="0.2">
      <c r="A269" s="4" t="s">
        <v>993</v>
      </c>
      <c r="B269" s="4" t="s">
        <v>994</v>
      </c>
      <c r="C269" s="8" t="e">
        <f>+VLOOKUP(A269,GIATSU!A:M,21,0)</f>
        <v>#REF!</v>
      </c>
    </row>
    <row r="270" spans="1:3" x14ac:dyDescent="0.2">
      <c r="A270" s="4" t="s">
        <v>996</v>
      </c>
      <c r="B270" s="4" t="s">
        <v>997</v>
      </c>
      <c r="C270" s="8" t="e">
        <f>+VLOOKUP(A270,GIATSU!A:M,21,0)</f>
        <v>#N/A</v>
      </c>
    </row>
    <row r="271" spans="1:3" x14ac:dyDescent="0.2">
      <c r="A271" s="4" t="s">
        <v>998</v>
      </c>
      <c r="B271" s="4" t="s">
        <v>999</v>
      </c>
      <c r="C271" s="8" t="e">
        <f>+VLOOKUP(A271,GIATSU!A:M,21,0)</f>
        <v>#N/A</v>
      </c>
    </row>
    <row r="272" spans="1:3" x14ac:dyDescent="0.2">
      <c r="A272" s="4" t="s">
        <v>1000</v>
      </c>
      <c r="B272" s="4" t="s">
        <v>1001</v>
      </c>
      <c r="C272" s="8" t="e">
        <f>+VLOOKUP(A272,GIATSU!A:M,21,0)</f>
        <v>#N/A</v>
      </c>
    </row>
    <row r="273" spans="1:3" x14ac:dyDescent="0.2">
      <c r="A273" s="4" t="s">
        <v>1002</v>
      </c>
      <c r="B273" s="4" t="s">
        <v>1003</v>
      </c>
      <c r="C273" s="8" t="e">
        <f>+VLOOKUP(A273,GIATSU!A:M,21,0)</f>
        <v>#N/A</v>
      </c>
    </row>
    <row r="274" spans="1:3" x14ac:dyDescent="0.2">
      <c r="A274" s="4" t="s">
        <v>1004</v>
      </c>
      <c r="B274" s="4" t="s">
        <v>1005</v>
      </c>
      <c r="C274" s="9" t="e">
        <f>+VLOOKUP(A274,GIATSU!A:M,21,0)</f>
        <v>#REF!</v>
      </c>
    </row>
    <row r="275" spans="1:3" x14ac:dyDescent="0.2">
      <c r="A275" s="4" t="s">
        <v>1007</v>
      </c>
      <c r="B275" s="4" t="s">
        <v>1008</v>
      </c>
      <c r="C275" s="8" t="e">
        <f>+VLOOKUP(A275,GIATSU!A:M,21,0)</f>
        <v>#N/A</v>
      </c>
    </row>
    <row r="276" spans="1:3" x14ac:dyDescent="0.2">
      <c r="A276" s="4" t="s">
        <v>1009</v>
      </c>
      <c r="B276" s="4" t="s">
        <v>1010</v>
      </c>
      <c r="C276" s="8" t="e">
        <f>+VLOOKUP(A276,GIATSU!A:M,21,0)</f>
        <v>#REF!</v>
      </c>
    </row>
    <row r="277" spans="1:3" x14ac:dyDescent="0.2">
      <c r="A277" s="4" t="s">
        <v>1012</v>
      </c>
      <c r="B277" s="4" t="s">
        <v>1013</v>
      </c>
      <c r="C277" s="8" t="e">
        <f>+VLOOKUP(A277,GIATSU!A:M,21,0)</f>
        <v>#REF!</v>
      </c>
    </row>
    <row r="278" spans="1:3" x14ac:dyDescent="0.2">
      <c r="A278" s="4" t="s">
        <v>1015</v>
      </c>
      <c r="B278" s="4" t="s">
        <v>1016</v>
      </c>
      <c r="C278" s="8" t="e">
        <f>+VLOOKUP(A278,GIATSU!A:M,21,0)</f>
        <v>#REF!</v>
      </c>
    </row>
    <row r="279" spans="1:3" x14ac:dyDescent="0.2">
      <c r="A279" s="4" t="s">
        <v>1018</v>
      </c>
      <c r="B279" s="4" t="s">
        <v>1019</v>
      </c>
      <c r="C279" s="8" t="e">
        <f>+VLOOKUP(A279,GIATSU!A:M,21,0)</f>
        <v>#N/A</v>
      </c>
    </row>
    <row r="280" spans="1:3" x14ac:dyDescent="0.2">
      <c r="A280" s="4" t="s">
        <v>1035</v>
      </c>
      <c r="B280" s="4" t="s">
        <v>1036</v>
      </c>
      <c r="C280" s="8" t="e">
        <f>+VLOOKUP(A280,GIATSU!A:M,21,0)</f>
        <v>#REF!</v>
      </c>
    </row>
    <row r="281" spans="1:3" x14ac:dyDescent="0.2">
      <c r="A281" s="4" t="s">
        <v>1048</v>
      </c>
      <c r="B281" s="4" t="s">
        <v>942</v>
      </c>
      <c r="C281" s="8" t="e">
        <f>+VLOOKUP(A281,GIATSU!A:M,21,0)</f>
        <v>#REF!</v>
      </c>
    </row>
    <row r="282" spans="1:3" x14ac:dyDescent="0.2">
      <c r="A282" s="4" t="s">
        <v>941</v>
      </c>
      <c r="B282" s="4" t="s">
        <v>942</v>
      </c>
      <c r="C282" s="8" t="e">
        <f>+VLOOKUP(A282,GIATSU!A:M,21,0)</f>
        <v>#N/A</v>
      </c>
    </row>
    <row r="283" spans="1:3" x14ac:dyDescent="0.2">
      <c r="A283" s="4" t="s">
        <v>1057</v>
      </c>
      <c r="B283" s="4" t="s">
        <v>947</v>
      </c>
      <c r="C283" s="8" t="e">
        <f>+VLOOKUP(A283,GIATSU!A:M,21,0)</f>
        <v>#REF!</v>
      </c>
    </row>
    <row r="284" spans="1:3" x14ac:dyDescent="0.2">
      <c r="A284" s="4" t="s">
        <v>946</v>
      </c>
      <c r="B284" s="4" t="s">
        <v>947</v>
      </c>
      <c r="C284" s="8" t="e">
        <f>+VLOOKUP(A284,GIATSU!A:M,21,0)</f>
        <v>#N/A</v>
      </c>
    </row>
    <row r="285" spans="1:3" x14ac:dyDescent="0.2">
      <c r="A285" s="4" t="s">
        <v>1075</v>
      </c>
      <c r="B285" s="4" t="s">
        <v>1076</v>
      </c>
      <c r="C285" s="8" t="e">
        <f>+VLOOKUP(A285,GIATSU!A:M,21,0)</f>
        <v>#REF!</v>
      </c>
    </row>
    <row r="286" spans="1:3" x14ac:dyDescent="0.2">
      <c r="A286" s="4" t="s">
        <v>1086</v>
      </c>
      <c r="B286" s="4" t="s">
        <v>955</v>
      </c>
      <c r="C286" s="8" t="e">
        <f>+VLOOKUP(A286,GIATSU!A:M,21,0)</f>
        <v>#REF!</v>
      </c>
    </row>
    <row r="287" spans="1:3" x14ac:dyDescent="0.2">
      <c r="A287" s="4" t="s">
        <v>954</v>
      </c>
      <c r="B287" s="4" t="s">
        <v>955</v>
      </c>
      <c r="C287" s="8" t="e">
        <f>+VLOOKUP(A287,GIATSU!A:M,21,0)</f>
        <v>#REF!</v>
      </c>
    </row>
    <row r="288" spans="1:3" x14ac:dyDescent="0.2">
      <c r="A288" s="4" t="s">
        <v>1039</v>
      </c>
      <c r="B288" s="4" t="s">
        <v>1040</v>
      </c>
      <c r="C288" s="8" t="e">
        <f>+VLOOKUP(A288,GIATSU!A:M,21,0)</f>
        <v>#REF!</v>
      </c>
    </row>
    <row r="289" spans="1:3" x14ac:dyDescent="0.2">
      <c r="A289" s="4" t="s">
        <v>1050</v>
      </c>
      <c r="B289" s="4" t="s">
        <v>1051</v>
      </c>
      <c r="C289" s="8" t="e">
        <f>+VLOOKUP(A289,GIATSU!A:M,21,0)</f>
        <v>#REF!</v>
      </c>
    </row>
    <row r="290" spans="1:3" x14ac:dyDescent="0.2">
      <c r="A290" s="4" t="s">
        <v>1059</v>
      </c>
      <c r="B290" s="4" t="s">
        <v>1060</v>
      </c>
      <c r="C290" s="8" t="e">
        <f>+VLOOKUP(A290,GIATSU!A:M,21,0)</f>
        <v>#REF!</v>
      </c>
    </row>
    <row r="291" spans="1:3" x14ac:dyDescent="0.2">
      <c r="A291" s="4" t="s">
        <v>1066</v>
      </c>
      <c r="B291" s="4" t="s">
        <v>1067</v>
      </c>
      <c r="C291" s="8" t="e">
        <f>+VLOOKUP(A291,GIATSU!A:M,21,0)</f>
        <v>#REF!</v>
      </c>
    </row>
    <row r="292" spans="1:3" x14ac:dyDescent="0.2">
      <c r="A292" s="4" t="s">
        <v>1078</v>
      </c>
      <c r="B292" s="4" t="s">
        <v>952</v>
      </c>
      <c r="C292" s="8" t="e">
        <f>+VLOOKUP(A292,GIATSU!A:M,21,0)</f>
        <v>#REF!</v>
      </c>
    </row>
    <row r="293" spans="1:3" x14ac:dyDescent="0.2">
      <c r="A293" s="4" t="s">
        <v>951</v>
      </c>
      <c r="B293" s="4" t="s">
        <v>952</v>
      </c>
      <c r="C293" s="8" t="e">
        <f>+VLOOKUP(A293,GIATSU!A:M,21,0)</f>
        <v>#REF!</v>
      </c>
    </row>
    <row r="294" spans="1:3" x14ac:dyDescent="0.2">
      <c r="A294" s="4" t="s">
        <v>829</v>
      </c>
      <c r="B294" s="4" t="s">
        <v>830</v>
      </c>
      <c r="C294" s="8" t="e">
        <f>+VLOOKUP(A294,GIATSU!A:M,21,0)</f>
        <v>#REF!</v>
      </c>
    </row>
    <row r="295" spans="1:3" x14ac:dyDescent="0.2">
      <c r="A295" s="4" t="s">
        <v>1024</v>
      </c>
      <c r="B295" s="4" t="s">
        <v>913</v>
      </c>
      <c r="C295" s="8" t="e">
        <f>+VLOOKUP(A295,GIATSU!A:M,21,0)</f>
        <v>#REF!</v>
      </c>
    </row>
    <row r="296" spans="1:3" x14ac:dyDescent="0.2">
      <c r="A296" s="4" t="s">
        <v>912</v>
      </c>
      <c r="B296" s="4" t="s">
        <v>913</v>
      </c>
      <c r="C296" s="8" t="e">
        <f>+VLOOKUP(A296,GIATSU!A:M,21,0)</f>
        <v>#REF!</v>
      </c>
    </row>
    <row r="297" spans="1:3" x14ac:dyDescent="0.2">
      <c r="A297" s="4" t="s">
        <v>849</v>
      </c>
      <c r="B297" s="4" t="s">
        <v>850</v>
      </c>
      <c r="C297" s="8" t="e">
        <f>+VLOOKUP(A297,GIATSU!A:M,21,0)</f>
        <v>#REF!</v>
      </c>
    </row>
    <row r="298" spans="1:3" x14ac:dyDescent="0.2">
      <c r="A298" s="4" t="s">
        <v>928</v>
      </c>
      <c r="B298" s="4" t="s">
        <v>850</v>
      </c>
      <c r="C298" s="8" t="e">
        <f>+VLOOKUP(A298,GIATSU!A:M,21,0)</f>
        <v>#REF!</v>
      </c>
    </row>
    <row r="299" spans="1:3" x14ac:dyDescent="0.2">
      <c r="A299" s="4" t="s">
        <v>885</v>
      </c>
      <c r="B299" s="4" t="s">
        <v>886</v>
      </c>
      <c r="C299" s="8" t="e">
        <f>+VLOOKUP(A299,GIATSU!A:M,21,0)</f>
        <v>#REF!</v>
      </c>
    </row>
    <row r="300" spans="1:3" x14ac:dyDescent="0.2">
      <c r="A300" s="4" t="s">
        <v>894</v>
      </c>
      <c r="B300" s="4" t="s">
        <v>895</v>
      </c>
      <c r="C300" s="8" t="e">
        <f>+VLOOKUP(A300,GIATSU!A:M,21,0)</f>
        <v>#REF!</v>
      </c>
    </row>
    <row r="301" spans="1:3" x14ac:dyDescent="0.2">
      <c r="A301" s="4" t="s">
        <v>903</v>
      </c>
      <c r="B301" s="4" t="s">
        <v>904</v>
      </c>
      <c r="C301" s="8" t="e">
        <f>+VLOOKUP(A301,GIATSU!A:M,21,0)</f>
        <v>#REF!</v>
      </c>
    </row>
    <row r="302" spans="1:3" x14ac:dyDescent="0.2">
      <c r="A302" s="4" t="s">
        <v>1089</v>
      </c>
      <c r="B302" s="4" t="s">
        <v>1090</v>
      </c>
      <c r="C302" s="8" t="e">
        <f>+VLOOKUP(A302,GIATSU!A:M,21,0)</f>
        <v>#N/A</v>
      </c>
    </row>
    <row r="303" spans="1:3" x14ac:dyDescent="0.2">
      <c r="A303" s="4" t="s">
        <v>1091</v>
      </c>
      <c r="B303" s="4" t="s">
        <v>1092</v>
      </c>
      <c r="C303" s="8" t="e">
        <f>+VLOOKUP(A303,GIATSU!A:M,21,0)</f>
        <v>#N/A</v>
      </c>
    </row>
    <row r="304" spans="1:3" x14ac:dyDescent="0.2">
      <c r="A304" s="4" t="s">
        <v>1093</v>
      </c>
      <c r="B304" s="4" t="s">
        <v>1094</v>
      </c>
      <c r="C304" s="8" t="e">
        <f>+VLOOKUP(A304,GIATSU!A:M,21,0)</f>
        <v>#N/A</v>
      </c>
    </row>
    <row r="305" spans="1:3" x14ac:dyDescent="0.2">
      <c r="A305" s="4" t="s">
        <v>1043</v>
      </c>
      <c r="B305" s="4" t="s">
        <v>936</v>
      </c>
      <c r="C305" s="8" t="e">
        <f>+VLOOKUP(A305,GIATSU!A:M,21,0)</f>
        <v>#REF!</v>
      </c>
    </row>
    <row r="306" spans="1:3" x14ac:dyDescent="0.2">
      <c r="A306" s="4" t="s">
        <v>935</v>
      </c>
      <c r="B306" s="4" t="s">
        <v>936</v>
      </c>
      <c r="C306" s="8" t="e">
        <f>+VLOOKUP(A306,GIATSU!A:M,21,0)</f>
        <v>#N/A</v>
      </c>
    </row>
    <row r="307" spans="1:3" x14ac:dyDescent="0.2">
      <c r="A307" s="4" t="s">
        <v>1053</v>
      </c>
      <c r="B307" s="4" t="s">
        <v>945</v>
      </c>
      <c r="C307" s="8" t="e">
        <f>+VLOOKUP(A307,GIATSU!A:M,21,0)</f>
        <v>#REF!</v>
      </c>
    </row>
    <row r="308" spans="1:3" x14ac:dyDescent="0.2">
      <c r="A308" s="4" t="s">
        <v>944</v>
      </c>
      <c r="B308" s="4" t="s">
        <v>945</v>
      </c>
      <c r="C308" s="8" t="e">
        <f>+VLOOKUP(A308,GIATSU!A:M,21,0)</f>
        <v>#N/A</v>
      </c>
    </row>
    <row r="309" spans="1:3" x14ac:dyDescent="0.2">
      <c r="A309" s="4" t="s">
        <v>1062</v>
      </c>
      <c r="B309" s="4" t="s">
        <v>949</v>
      </c>
      <c r="C309" s="8" t="e">
        <f>+VLOOKUP(A309,GIATSU!A:M,21,0)</f>
        <v>#REF!</v>
      </c>
    </row>
    <row r="310" spans="1:3" x14ac:dyDescent="0.2">
      <c r="A310" s="4" t="s">
        <v>948</v>
      </c>
      <c r="B310" s="4" t="s">
        <v>949</v>
      </c>
      <c r="C310" s="8" t="e">
        <f>+VLOOKUP(A310,GIATSU!A:M,21,0)</f>
        <v>#N/A</v>
      </c>
    </row>
    <row r="311" spans="1:3" x14ac:dyDescent="0.2">
      <c r="A311" s="4" t="s">
        <v>1069</v>
      </c>
      <c r="B311" s="4" t="s">
        <v>1070</v>
      </c>
      <c r="C311" s="8" t="e">
        <f>+VLOOKUP(A311,GIATSU!A:M,21,0)</f>
        <v>#REF!</v>
      </c>
    </row>
    <row r="312" spans="1:3" x14ac:dyDescent="0.2">
      <c r="A312" s="4" t="s">
        <v>1080</v>
      </c>
      <c r="B312" s="4" t="s">
        <v>1081</v>
      </c>
      <c r="C312" s="8" t="e">
        <f>+VLOOKUP(A312,GIATSU!A:M,21,0)</f>
        <v>#REF!</v>
      </c>
    </row>
    <row r="313" spans="1:3" x14ac:dyDescent="0.2">
      <c r="A313" s="4" t="s">
        <v>1021</v>
      </c>
      <c r="B313" s="4" t="s">
        <v>907</v>
      </c>
      <c r="C313" s="8" t="e">
        <f>+VLOOKUP(A313,GIATSU!A:M,21,0)</f>
        <v>#REF!</v>
      </c>
    </row>
    <row r="314" spans="1:3" x14ac:dyDescent="0.2">
      <c r="A314" s="4" t="s">
        <v>906</v>
      </c>
      <c r="B314" s="4" t="s">
        <v>907</v>
      </c>
      <c r="C314" s="8" t="e">
        <f>+VLOOKUP(A314,GIATSU!A:M,21,0)</f>
        <v>#REF!</v>
      </c>
    </row>
    <row r="315" spans="1:3" x14ac:dyDescent="0.2">
      <c r="A315" s="4" t="s">
        <v>1026</v>
      </c>
      <c r="B315" s="4" t="s">
        <v>917</v>
      </c>
      <c r="C315" s="8" t="e">
        <f>+VLOOKUP(A315,GIATSU!A:M,21,0)</f>
        <v>#REF!</v>
      </c>
    </row>
    <row r="316" spans="1:3" x14ac:dyDescent="0.2">
      <c r="A316" s="4" t="s">
        <v>916</v>
      </c>
      <c r="B316" s="4" t="s">
        <v>917</v>
      </c>
      <c r="C316" s="8" t="e">
        <f>+VLOOKUP(A316,GIATSU!A:M,21,0)</f>
        <v>#REF!</v>
      </c>
    </row>
    <row r="317" spans="1:3" x14ac:dyDescent="0.2">
      <c r="A317" s="4" t="s">
        <v>1030</v>
      </c>
      <c r="B317" s="4" t="s">
        <v>923</v>
      </c>
      <c r="C317" s="8" t="e">
        <f>+VLOOKUP(A317,GIATSU!A:M,21,0)</f>
        <v>#REF!</v>
      </c>
    </row>
    <row r="318" spans="1:3" x14ac:dyDescent="0.2">
      <c r="A318" s="4" t="s">
        <v>922</v>
      </c>
      <c r="B318" s="4" t="s">
        <v>923</v>
      </c>
      <c r="C318" s="8" t="e">
        <f>+VLOOKUP(A318,GIATSU!A:M,21,0)</f>
        <v>#REF!</v>
      </c>
    </row>
    <row r="319" spans="1:3" x14ac:dyDescent="0.2">
      <c r="A319" s="4" t="s">
        <v>1033</v>
      </c>
      <c r="B319" s="4" t="s">
        <v>931</v>
      </c>
      <c r="C319" s="8" t="e">
        <f>+VLOOKUP(A319,GIATSU!A:M,21,0)</f>
        <v>#REF!</v>
      </c>
    </row>
    <row r="320" spans="1:3" x14ac:dyDescent="0.2">
      <c r="A320" s="4" t="s">
        <v>930</v>
      </c>
      <c r="B320" s="4" t="s">
        <v>931</v>
      </c>
      <c r="C320" s="8" t="e">
        <f>+VLOOKUP(A320,GIATSU!A:M,21,0)</f>
        <v>#REF!</v>
      </c>
    </row>
    <row r="321" spans="1:3" x14ac:dyDescent="0.2">
      <c r="A321" s="4" t="s">
        <v>881</v>
      </c>
      <c r="B321" s="4" t="s">
        <v>822</v>
      </c>
      <c r="C321" s="8" t="e">
        <f>+VLOOKUP(A321,GIATSU!A:M,21,0)</f>
        <v>#REF!</v>
      </c>
    </row>
    <row r="322" spans="1:3" x14ac:dyDescent="0.2">
      <c r="A322" s="4" t="s">
        <v>821</v>
      </c>
      <c r="B322" s="4" t="s">
        <v>822</v>
      </c>
      <c r="C322" s="8" t="e">
        <f>+VLOOKUP(A322,GIATSU!A:M,21,0)</f>
        <v>#REF!</v>
      </c>
    </row>
    <row r="323" spans="1:3" x14ac:dyDescent="0.2">
      <c r="A323" s="4" t="s">
        <v>860</v>
      </c>
      <c r="B323" s="4" t="s">
        <v>804</v>
      </c>
      <c r="C323" s="8" t="e">
        <f>+VLOOKUP(A323,GIATSU!A:M,21,0)</f>
        <v>#REF!</v>
      </c>
    </row>
    <row r="324" spans="1:3" x14ac:dyDescent="0.2">
      <c r="A324" s="4" t="s">
        <v>803</v>
      </c>
      <c r="B324" s="4" t="s">
        <v>804</v>
      </c>
      <c r="C324" s="8" t="e">
        <f>+VLOOKUP(A324,GIATSU!A:M,21,0)</f>
        <v>#N/A</v>
      </c>
    </row>
    <row r="325" spans="1:3" x14ac:dyDescent="0.2">
      <c r="A325" s="4" t="s">
        <v>877</v>
      </c>
      <c r="B325" s="4" t="s">
        <v>818</v>
      </c>
      <c r="C325" s="8" t="e">
        <f>+VLOOKUP(A325,GIATSU!A:M,21,0)</f>
        <v>#REF!</v>
      </c>
    </row>
    <row r="326" spans="1:3" x14ac:dyDescent="0.2">
      <c r="A326" s="4" t="s">
        <v>817</v>
      </c>
      <c r="B326" s="4" t="s">
        <v>818</v>
      </c>
      <c r="C326" s="8" t="e">
        <f>+VLOOKUP(A326,GIATSU!A:M,21,0)</f>
        <v>#REF!</v>
      </c>
    </row>
    <row r="327" spans="1:3" x14ac:dyDescent="0.2">
      <c r="A327" s="4" t="s">
        <v>868</v>
      </c>
      <c r="B327" s="4" t="s">
        <v>869</v>
      </c>
      <c r="C327" s="8" t="e">
        <f>+VLOOKUP(A327,GIATSU!A:M,21,0)</f>
        <v>#N/A</v>
      </c>
    </row>
    <row r="328" spans="1:3" x14ac:dyDescent="0.2">
      <c r="A328" s="4" t="s">
        <v>809</v>
      </c>
      <c r="B328" s="4" t="s">
        <v>810</v>
      </c>
      <c r="C328" s="8" t="e">
        <f>+VLOOKUP(A328,GIATSU!A:M,21,0)</f>
        <v>#N/A</v>
      </c>
    </row>
    <row r="329" spans="1:3" x14ac:dyDescent="0.2">
      <c r="A329" s="4" t="s">
        <v>1095</v>
      </c>
      <c r="B329" s="4" t="s">
        <v>1096</v>
      </c>
      <c r="C329" s="8" t="e">
        <f>+VLOOKUP(A329,GIATSU!A:M,21,0)</f>
        <v>#REF!</v>
      </c>
    </row>
    <row r="330" spans="1:3" x14ac:dyDescent="0.2">
      <c r="A330" s="4" t="s">
        <v>1099</v>
      </c>
      <c r="B330" s="4" t="s">
        <v>1100</v>
      </c>
      <c r="C330" s="8" t="e">
        <f>+VLOOKUP(A330,GIATSU!A:M,21,0)</f>
        <v>#REF!</v>
      </c>
    </row>
    <row r="331" spans="1:3" x14ac:dyDescent="0.2">
      <c r="A331" s="4" t="s">
        <v>1102</v>
      </c>
      <c r="B331" s="4" t="s">
        <v>1103</v>
      </c>
      <c r="C331" s="8" t="e">
        <f>+VLOOKUP(A331,GIATSU!A:M,21,0)</f>
        <v>#REF!</v>
      </c>
    </row>
    <row r="332" spans="1:3" x14ac:dyDescent="0.2">
      <c r="A332" s="4" t="s">
        <v>1105</v>
      </c>
      <c r="B332" s="4" t="s">
        <v>1106</v>
      </c>
      <c r="C332" s="8" t="e">
        <f>+VLOOKUP(A332,GIATSU!A:M,21,0)</f>
        <v>#REF!</v>
      </c>
    </row>
    <row r="333" spans="1:3" x14ac:dyDescent="0.2">
      <c r="A333" s="4" t="s">
        <v>1108</v>
      </c>
      <c r="B333" s="4" t="s">
        <v>1109</v>
      </c>
      <c r="C333" s="8" t="e">
        <f>+VLOOKUP(A333,GIATSU!A:M,21,0)</f>
        <v>#REF!</v>
      </c>
    </row>
    <row r="334" spans="1:3" x14ac:dyDescent="0.2">
      <c r="A334" s="4" t="s">
        <v>537</v>
      </c>
      <c r="B334" s="4" t="s">
        <v>538</v>
      </c>
      <c r="C334" s="8" t="e">
        <f>+VLOOKUP(A334,GIATSU!A:M,21,0)</f>
        <v>#N/A</v>
      </c>
    </row>
    <row r="335" spans="1:3" x14ac:dyDescent="0.2">
      <c r="A335" s="4" t="s">
        <v>539</v>
      </c>
      <c r="B335" s="4" t="s">
        <v>540</v>
      </c>
      <c r="C335" s="8" t="e">
        <f>+VLOOKUP(A335,GIATSU!A:M,21,0)</f>
        <v>#N/A</v>
      </c>
    </row>
    <row r="336" spans="1:3" x14ac:dyDescent="0.2">
      <c r="A336" s="4" t="s">
        <v>541</v>
      </c>
      <c r="B336" s="4" t="s">
        <v>542</v>
      </c>
      <c r="C336" s="8" t="e">
        <f>+VLOOKUP(A336,GIATSU!A:M,21,0)</f>
        <v>#N/A</v>
      </c>
    </row>
    <row r="337" spans="1:3" x14ac:dyDescent="0.2">
      <c r="A337" s="4" t="s">
        <v>543</v>
      </c>
      <c r="B337" s="4" t="s">
        <v>544</v>
      </c>
      <c r="C337" s="8" t="e">
        <f>+VLOOKUP(A337,GIATSU!A:M,21,0)</f>
        <v>#REF!</v>
      </c>
    </row>
    <row r="338" spans="1:3" x14ac:dyDescent="0.2">
      <c r="A338" s="4" t="s">
        <v>547</v>
      </c>
      <c r="B338" s="4" t="s">
        <v>548</v>
      </c>
      <c r="C338" s="8" t="e">
        <f>+VLOOKUP(A338,GIATSU!A:M,21,0)</f>
        <v>#REF!</v>
      </c>
    </row>
    <row r="339" spans="1:3" x14ac:dyDescent="0.2">
      <c r="A339" s="4" t="s">
        <v>550</v>
      </c>
      <c r="B339" s="4" t="s">
        <v>551</v>
      </c>
      <c r="C339" s="8" t="e">
        <f>+VLOOKUP(A339,GIATSU!A:M,21,0)</f>
        <v>#REF!</v>
      </c>
    </row>
    <row r="340" spans="1:3" x14ac:dyDescent="0.2">
      <c r="A340" s="4" t="s">
        <v>553</v>
      </c>
      <c r="B340" s="4" t="s">
        <v>554</v>
      </c>
      <c r="C340" s="8" t="e">
        <f>+VLOOKUP(A340,GIATSU!A:M,21,0)</f>
        <v>#REF!</v>
      </c>
    </row>
    <row r="341" spans="1:3" x14ac:dyDescent="0.2">
      <c r="A341" s="4" t="s">
        <v>556</v>
      </c>
      <c r="B341" s="4" t="s">
        <v>557</v>
      </c>
      <c r="C341" s="8" t="e">
        <f>+VLOOKUP(A341,GIATSU!A:M,21,0)</f>
        <v>#REF!</v>
      </c>
    </row>
    <row r="342" spans="1:3" x14ac:dyDescent="0.2">
      <c r="A342" s="4" t="s">
        <v>526</v>
      </c>
      <c r="B342" s="4" t="s">
        <v>527</v>
      </c>
      <c r="C342" s="8" t="e">
        <f>+VLOOKUP(A342,GIATSU!A:M,21,0)</f>
        <v>#N/A</v>
      </c>
    </row>
    <row r="343" spans="1:3" x14ac:dyDescent="0.2">
      <c r="A343" s="4" t="s">
        <v>531</v>
      </c>
      <c r="B343" s="4" t="s">
        <v>532</v>
      </c>
      <c r="C343" s="8" t="e">
        <f>+VLOOKUP(A343,GIATSU!A:M,21,0)</f>
        <v>#N/A</v>
      </c>
    </row>
    <row r="344" spans="1:3" x14ac:dyDescent="0.2">
      <c r="A344" s="4" t="s">
        <v>533</v>
      </c>
      <c r="B344" s="4" t="s">
        <v>534</v>
      </c>
      <c r="C344" s="8" t="e">
        <f>+VLOOKUP(A344,GIATSU!A:M,21,0)</f>
        <v>#N/A</v>
      </c>
    </row>
    <row r="345" spans="1:3" x14ac:dyDescent="0.2">
      <c r="A345" s="4" t="s">
        <v>535</v>
      </c>
      <c r="B345" s="4" t="s">
        <v>536</v>
      </c>
      <c r="C345" s="8" t="e">
        <f>+VLOOKUP(A345,GIATSU!A:M,21,0)</f>
        <v>#N/A</v>
      </c>
    </row>
    <row r="346" spans="1:3" x14ac:dyDescent="0.2">
      <c r="A346" s="4" t="s">
        <v>1362</v>
      </c>
      <c r="B346" s="4" t="s">
        <v>1350</v>
      </c>
      <c r="C346" s="8" t="e">
        <f>+VLOOKUP(A346,GIATSU!A:M,21,0)</f>
        <v>#N/A</v>
      </c>
    </row>
    <row r="347" spans="1:3" x14ac:dyDescent="0.2">
      <c r="A347" s="4" t="s">
        <v>579</v>
      </c>
      <c r="B347" s="4" t="s">
        <v>580</v>
      </c>
      <c r="C347" s="8" t="e">
        <f>+VLOOKUP(A347,GIATSU!A:M,21,0)</f>
        <v>#N/A</v>
      </c>
    </row>
    <row r="348" spans="1:3" x14ac:dyDescent="0.2">
      <c r="A348" s="4" t="s">
        <v>559</v>
      </c>
      <c r="B348" s="4" t="s">
        <v>560</v>
      </c>
      <c r="C348" s="8" t="e">
        <f>+VLOOKUP(A348,GIATSU!A:M,21,0)</f>
        <v>#REF!</v>
      </c>
    </row>
    <row r="349" spans="1:3" x14ac:dyDescent="0.2">
      <c r="A349" s="4" t="s">
        <v>566</v>
      </c>
      <c r="B349" s="4" t="s">
        <v>567</v>
      </c>
      <c r="C349" s="8" t="e">
        <f>+VLOOKUP(A349,GIATSU!A:M,21,0)</f>
        <v>#REF!</v>
      </c>
    </row>
    <row r="350" spans="1:3" x14ac:dyDescent="0.2">
      <c r="A350" s="4" t="s">
        <v>572</v>
      </c>
      <c r="B350" s="4" t="s">
        <v>573</v>
      </c>
      <c r="C350" s="8" t="e">
        <f>+VLOOKUP(A350,GIATSU!A:M,21,0)</f>
        <v>#N/A</v>
      </c>
    </row>
    <row r="351" spans="1:3" x14ac:dyDescent="0.2">
      <c r="A351" s="4" t="s">
        <v>576</v>
      </c>
      <c r="B351" s="4" t="s">
        <v>577</v>
      </c>
      <c r="C351" s="8" t="e">
        <f>+VLOOKUP(A351,GIATSU!A:M,21,0)</f>
        <v>#N/A</v>
      </c>
    </row>
    <row r="352" spans="1:3" x14ac:dyDescent="0.2">
      <c r="A352" s="4" t="s">
        <v>574</v>
      </c>
      <c r="B352" s="4" t="s">
        <v>575</v>
      </c>
      <c r="C352" s="8" t="e">
        <f>+VLOOKUP(A352,GIATSU!A:M,21,0)</f>
        <v>#N/A</v>
      </c>
    </row>
    <row r="353" spans="1:3" x14ac:dyDescent="0.2">
      <c r="A353" s="4" t="s">
        <v>1363</v>
      </c>
      <c r="B353" s="4" t="s">
        <v>1364</v>
      </c>
      <c r="C353" s="8" t="e">
        <f>+VLOOKUP(A353,GIATSU!A:M,21,0)</f>
        <v>#REF!</v>
      </c>
    </row>
    <row r="354" spans="1:3" x14ac:dyDescent="0.2">
      <c r="A354" s="4" t="s">
        <v>1365</v>
      </c>
      <c r="B354" s="4" t="s">
        <v>1366</v>
      </c>
      <c r="C354" s="8" t="e">
        <f>+VLOOKUP(A354,GIATSU!A:M,21,0)</f>
        <v>#N/A</v>
      </c>
    </row>
    <row r="355" spans="1:3" x14ac:dyDescent="0.2">
      <c r="A355" s="4" t="s">
        <v>1320</v>
      </c>
      <c r="B355" s="4" t="s">
        <v>1321</v>
      </c>
      <c r="C355" s="8" t="e">
        <f>+VLOOKUP(A355,GIATSU!A:M,21,0)</f>
        <v>#REF!</v>
      </c>
    </row>
    <row r="356" spans="1:3" x14ac:dyDescent="0.2">
      <c r="A356" s="4" t="s">
        <v>1323</v>
      </c>
      <c r="B356" s="4" t="s">
        <v>1324</v>
      </c>
      <c r="C356" s="8" t="e">
        <f>+VLOOKUP(A356,GIATSU!A:M,21,0)</f>
        <v>#N/A</v>
      </c>
    </row>
    <row r="357" spans="1:3" x14ac:dyDescent="0.2">
      <c r="A357" s="4" t="s">
        <v>1326</v>
      </c>
      <c r="B357" s="4" t="s">
        <v>1327</v>
      </c>
      <c r="C357" s="8" t="e">
        <f>+VLOOKUP(A357,GIATSU!A:M,21,0)</f>
        <v>#REF!</v>
      </c>
    </row>
    <row r="358" spans="1:3" x14ac:dyDescent="0.2">
      <c r="A358" s="4" t="s">
        <v>1330</v>
      </c>
      <c r="B358" s="4" t="s">
        <v>1331</v>
      </c>
      <c r="C358" s="8" t="e">
        <f>+VLOOKUP(A358,GIATSU!A:M,21,0)</f>
        <v>#N/A</v>
      </c>
    </row>
    <row r="359" spans="1:3" x14ac:dyDescent="0.2">
      <c r="A359" s="4" t="s">
        <v>1332</v>
      </c>
      <c r="B359" s="4" t="s">
        <v>1333</v>
      </c>
      <c r="C359" s="8" t="e">
        <f>+VLOOKUP(A359,GIATSU!A:M,21,0)</f>
        <v>#REF!</v>
      </c>
    </row>
    <row r="360" spans="1:3" x14ac:dyDescent="0.2">
      <c r="A360" s="4" t="s">
        <v>1335</v>
      </c>
      <c r="B360" s="4" t="s">
        <v>1336</v>
      </c>
      <c r="C360" s="8" t="e">
        <f>+VLOOKUP(A360,GIATSU!A:M,21,0)</f>
        <v>#REF!</v>
      </c>
    </row>
    <row r="361" spans="1:3" x14ac:dyDescent="0.2">
      <c r="A361" s="4" t="s">
        <v>1338</v>
      </c>
      <c r="B361" s="4" t="s">
        <v>1339</v>
      </c>
      <c r="C361" s="8" t="e">
        <f>+VLOOKUP(A361,GIATSU!A:M,21,0)</f>
        <v>#N/A</v>
      </c>
    </row>
    <row r="362" spans="1:3" x14ac:dyDescent="0.2">
      <c r="A362" s="4" t="s">
        <v>1340</v>
      </c>
      <c r="B362" s="4" t="s">
        <v>1341</v>
      </c>
      <c r="C362" s="8" t="e">
        <f>+VLOOKUP(A362,GIATSU!A:M,21,0)</f>
        <v>#N/A</v>
      </c>
    </row>
    <row r="363" spans="1:3" x14ac:dyDescent="0.2">
      <c r="A363" s="4" t="s">
        <v>1342</v>
      </c>
      <c r="B363" s="4" t="s">
        <v>1343</v>
      </c>
      <c r="C363" s="8" t="e">
        <f>+VLOOKUP(A363,GIATSU!A:M,21,0)</f>
        <v>#N/A</v>
      </c>
    </row>
    <row r="364" spans="1:3" x14ac:dyDescent="0.2">
      <c r="A364" s="4" t="s">
        <v>1344</v>
      </c>
      <c r="B364" s="4" t="s">
        <v>1345</v>
      </c>
      <c r="C364" s="8" t="e">
        <f>+VLOOKUP(A364,GIATSU!A:M,21,0)</f>
        <v>#REF!</v>
      </c>
    </row>
    <row r="365" spans="1:3" x14ac:dyDescent="0.2">
      <c r="A365" s="5" t="s">
        <v>1367</v>
      </c>
      <c r="B365" s="4" t="s">
        <v>1368</v>
      </c>
      <c r="C365" s="6" t="e">
        <f>+VLOOKUP(A365,GIATSU!A:M,21,0)</f>
        <v>#REF!</v>
      </c>
    </row>
    <row r="366" spans="1:3" x14ac:dyDescent="0.2">
      <c r="A366" s="5" t="s">
        <v>1369</v>
      </c>
      <c r="B366" s="4" t="s">
        <v>1370</v>
      </c>
      <c r="C366" s="6" t="e">
        <f>+VLOOKUP(A366,GIATSU!A:M,21,0)</f>
        <v>#REF!</v>
      </c>
    </row>
    <row r="367" spans="1:3" x14ac:dyDescent="0.2">
      <c r="A367" s="5" t="s">
        <v>1371</v>
      </c>
      <c r="B367" s="4" t="s">
        <v>1372</v>
      </c>
      <c r="C367" s="6" t="e">
        <f>+VLOOKUP(A367,GIATSU!A:M,21,0)</f>
        <v>#REF!</v>
      </c>
    </row>
    <row r="368" spans="1:3" x14ac:dyDescent="0.2">
      <c r="A368" s="5" t="s">
        <v>1373</v>
      </c>
      <c r="B368" s="4" t="s">
        <v>1374</v>
      </c>
      <c r="C368" s="6" t="e">
        <f>+VLOOKUP(A368,GIATSU!A:M,21,0)</f>
        <v>#REF!</v>
      </c>
    </row>
    <row r="369" spans="1:3" x14ac:dyDescent="0.2">
      <c r="A369" s="10" t="s">
        <v>1376</v>
      </c>
      <c r="B369" s="11" t="s">
        <v>1375</v>
      </c>
      <c r="C369" s="6" t="e">
        <f>+VLOOKUP(A369,GIATSU!A:M,21,0)</f>
        <v>#REF!</v>
      </c>
    </row>
  </sheetData>
  <autoFilter ref="A1:C369" xr:uid="{51E3B6D2-3FD5-4F10-A4A8-B4806EF7913F}"/>
  <conditionalFormatting sqref="A566:A1048576 A1:A3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GIATSU</vt:lpstr>
      <vt:lpstr>Tarifa GIATSU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Aliaga</dc:creator>
  <cp:lastModifiedBy>Miriam Arcera</cp:lastModifiedBy>
  <dcterms:created xsi:type="dcterms:W3CDTF">2024-02-06T11:36:44Z</dcterms:created>
  <dcterms:modified xsi:type="dcterms:W3CDTF">2026-05-08T10:24:07Z</dcterms:modified>
</cp:coreProperties>
</file>